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IV VALOR TOTAL" sheetId="1" r:id="rId1"/>
    <sheet name="IV A - ALIM COMPLEM" sheetId="2" r:id="rId2"/>
    <sheet name="IV B - FÓRM INFANTIL" sheetId="3" r:id="rId3"/>
    <sheet name="IV C - CUSTO UNIT E TOTAL" sheetId="4" r:id="rId4"/>
    <sheet name="IV D - CUSTO PESSOAL MIN" sheetId="5" r:id="rId5"/>
    <sheet name="IV E - PLAN ABERTA PESS MIN" sheetId="6" r:id="rId6"/>
    <sheet name="IV F - RESUMO DE COTAÇÃO" sheetId="7" r:id="rId7"/>
  </sheets>
  <calcPr calcId="144525"/>
</workbook>
</file>

<file path=xl/calcChain.xml><?xml version="1.0" encoding="utf-8"?>
<calcChain xmlns="http://schemas.openxmlformats.org/spreadsheetml/2006/main">
  <c r="C18" i="7" l="1"/>
  <c r="C17" i="7"/>
  <c r="C16" i="7"/>
  <c r="C15" i="7"/>
  <c r="B29" i="5"/>
  <c r="D28" i="5"/>
  <c r="D27" i="5"/>
  <c r="D29" i="5" s="1"/>
  <c r="B22" i="5"/>
  <c r="D21" i="5"/>
  <c r="D20" i="5"/>
  <c r="D19" i="5"/>
  <c r="D18" i="5"/>
  <c r="D17" i="5"/>
  <c r="D16" i="5"/>
  <c r="D15" i="5"/>
  <c r="B10" i="5"/>
  <c r="B32" i="5" s="1"/>
  <c r="D9" i="5"/>
  <c r="D8" i="5"/>
  <c r="D7" i="5"/>
  <c r="D6" i="5"/>
  <c r="D5" i="5"/>
  <c r="D4" i="5"/>
  <c r="D3" i="5"/>
  <c r="D10" i="5" s="1"/>
  <c r="C95" i="4"/>
  <c r="B95" i="4"/>
  <c r="F94" i="4"/>
  <c r="E94" i="4"/>
  <c r="G94" i="4" s="1"/>
  <c r="G93" i="4"/>
  <c r="F93" i="4"/>
  <c r="E93" i="4"/>
  <c r="F92" i="4"/>
  <c r="E92" i="4"/>
  <c r="G92" i="4" s="1"/>
  <c r="F91" i="4"/>
  <c r="E91" i="4"/>
  <c r="G91" i="4" s="1"/>
  <c r="F90" i="4"/>
  <c r="F95" i="4" s="1"/>
  <c r="E90" i="4"/>
  <c r="G90" i="4" s="1"/>
  <c r="F89" i="4"/>
  <c r="E89" i="4"/>
  <c r="G89" i="4" s="1"/>
  <c r="F86" i="4"/>
  <c r="E86" i="4"/>
  <c r="G86" i="4" s="1"/>
  <c r="F85" i="4"/>
  <c r="E85" i="4"/>
  <c r="G85" i="4" s="1"/>
  <c r="F84" i="4"/>
  <c r="E84" i="4"/>
  <c r="G84" i="4" s="1"/>
  <c r="F83" i="4"/>
  <c r="E83" i="4"/>
  <c r="G83" i="4" s="1"/>
  <c r="F82" i="4"/>
  <c r="E82" i="4"/>
  <c r="G82" i="4" s="1"/>
  <c r="F81" i="4"/>
  <c r="E81" i="4"/>
  <c r="G81" i="4" s="1"/>
  <c r="F78" i="4"/>
  <c r="E78" i="4"/>
  <c r="G78" i="4" s="1"/>
  <c r="F77" i="4"/>
  <c r="E77" i="4"/>
  <c r="G77" i="4" s="1"/>
  <c r="G76" i="4"/>
  <c r="F76" i="4"/>
  <c r="E76" i="4"/>
  <c r="F75" i="4"/>
  <c r="E75" i="4"/>
  <c r="G75" i="4" s="1"/>
  <c r="F74" i="4"/>
  <c r="E74" i="4"/>
  <c r="G74" i="4" s="1"/>
  <c r="F73" i="4"/>
  <c r="E73" i="4"/>
  <c r="G73" i="4" s="1"/>
  <c r="F70" i="4"/>
  <c r="E70" i="4"/>
  <c r="G70" i="4" s="1"/>
  <c r="G69" i="4"/>
  <c r="F69" i="4"/>
  <c r="E69" i="4"/>
  <c r="F68" i="4"/>
  <c r="E68" i="4"/>
  <c r="G68" i="4" s="1"/>
  <c r="F67" i="4"/>
  <c r="E67" i="4"/>
  <c r="G67" i="4" s="1"/>
  <c r="F66" i="4"/>
  <c r="E66" i="4"/>
  <c r="G66" i="4" s="1"/>
  <c r="F65" i="4"/>
  <c r="E65" i="4"/>
  <c r="G65" i="4" s="1"/>
  <c r="C63" i="4"/>
  <c r="B63" i="4"/>
  <c r="F62" i="4"/>
  <c r="E62" i="4"/>
  <c r="G62" i="4" s="1"/>
  <c r="F61" i="4"/>
  <c r="E61" i="4"/>
  <c r="G61" i="4" s="1"/>
  <c r="F60" i="4"/>
  <c r="E60" i="4"/>
  <c r="G60" i="4" s="1"/>
  <c r="G59" i="4"/>
  <c r="F59" i="4"/>
  <c r="E59" i="4"/>
  <c r="F58" i="4"/>
  <c r="E58" i="4"/>
  <c r="G58" i="4" s="1"/>
  <c r="F57" i="4"/>
  <c r="E57" i="4"/>
  <c r="G57" i="4" s="1"/>
  <c r="C55" i="4"/>
  <c r="B55" i="4"/>
  <c r="F54" i="4"/>
  <c r="E54" i="4"/>
  <c r="G54" i="4" s="1"/>
  <c r="G53" i="4"/>
  <c r="F53" i="4"/>
  <c r="E53" i="4"/>
  <c r="F52" i="4"/>
  <c r="E52" i="4"/>
  <c r="G52" i="4" s="1"/>
  <c r="F51" i="4"/>
  <c r="E51" i="4"/>
  <c r="G51" i="4" s="1"/>
  <c r="F50" i="4"/>
  <c r="E50" i="4"/>
  <c r="G50" i="4" s="1"/>
  <c r="G49" i="4"/>
  <c r="G55" i="4" s="1"/>
  <c r="F49" i="4"/>
  <c r="E49" i="4"/>
  <c r="F46" i="4"/>
  <c r="E46" i="4"/>
  <c r="G46" i="4" s="1"/>
  <c r="F45" i="4"/>
  <c r="E45" i="4"/>
  <c r="G45" i="4" s="1"/>
  <c r="G44" i="4"/>
  <c r="F44" i="4"/>
  <c r="E44" i="4"/>
  <c r="F43" i="4"/>
  <c r="E43" i="4"/>
  <c r="G43" i="4" s="1"/>
  <c r="F42" i="4"/>
  <c r="E42" i="4"/>
  <c r="G42" i="4" s="1"/>
  <c r="G41" i="4"/>
  <c r="F41" i="4"/>
  <c r="E41" i="4"/>
  <c r="C39" i="4"/>
  <c r="B39" i="4"/>
  <c r="F38" i="4"/>
  <c r="E38" i="4"/>
  <c r="G38" i="4" s="1"/>
  <c r="F37" i="4"/>
  <c r="E37" i="4"/>
  <c r="G37" i="4" s="1"/>
  <c r="F36" i="4"/>
  <c r="E36" i="4"/>
  <c r="G36" i="4" s="1"/>
  <c r="F35" i="4"/>
  <c r="E35" i="4"/>
  <c r="G35" i="4" s="1"/>
  <c r="F34" i="4"/>
  <c r="E34" i="4"/>
  <c r="G34" i="4" s="1"/>
  <c r="F33" i="4"/>
  <c r="E33" i="4"/>
  <c r="G33" i="4" s="1"/>
  <c r="C31" i="4"/>
  <c r="B31" i="4"/>
  <c r="F30" i="4"/>
  <c r="E30" i="4"/>
  <c r="G30" i="4" s="1"/>
  <c r="F29" i="4"/>
  <c r="E29" i="4"/>
  <c r="G29" i="4" s="1"/>
  <c r="F28" i="4"/>
  <c r="E28" i="4"/>
  <c r="G28" i="4" s="1"/>
  <c r="F27" i="4"/>
  <c r="E27" i="4"/>
  <c r="G27" i="4" s="1"/>
  <c r="F26" i="4"/>
  <c r="E26" i="4"/>
  <c r="G26" i="4" s="1"/>
  <c r="G25" i="4"/>
  <c r="F25" i="4"/>
  <c r="E25" i="4"/>
  <c r="C23" i="4"/>
  <c r="C96" i="4" s="1"/>
  <c r="B23" i="4"/>
  <c r="F22" i="4"/>
  <c r="E22" i="4"/>
  <c r="G22" i="4" s="1"/>
  <c r="F21" i="4"/>
  <c r="E21" i="4"/>
  <c r="G21" i="4" s="1"/>
  <c r="F20" i="4"/>
  <c r="E20" i="4"/>
  <c r="G20" i="4" s="1"/>
  <c r="G19" i="4"/>
  <c r="F19" i="4"/>
  <c r="E19" i="4"/>
  <c r="F18" i="4"/>
  <c r="E18" i="4"/>
  <c r="G18" i="4" s="1"/>
  <c r="F17" i="4"/>
  <c r="E17" i="4"/>
  <c r="G17" i="4" s="1"/>
  <c r="B14" i="4"/>
  <c r="F13" i="4"/>
  <c r="F12" i="4"/>
  <c r="F11" i="4"/>
  <c r="F10" i="4"/>
  <c r="B8" i="4"/>
  <c r="B96" i="4" s="1"/>
  <c r="B97" i="4" s="1"/>
  <c r="F7" i="4"/>
  <c r="F6" i="4"/>
  <c r="F5" i="4"/>
  <c r="F4" i="4"/>
  <c r="F8" i="4" s="1"/>
  <c r="D22" i="5" l="1"/>
  <c r="D32" i="5" s="1"/>
  <c r="C19" i="7" s="1"/>
  <c r="C20" i="7" s="1"/>
  <c r="B2" i="1" s="1"/>
  <c r="F87" i="4"/>
  <c r="F79" i="4"/>
  <c r="F71" i="4"/>
  <c r="F63" i="4"/>
  <c r="F55" i="4"/>
  <c r="F47" i="4"/>
  <c r="F39" i="4"/>
  <c r="G31" i="4"/>
  <c r="F31" i="4"/>
  <c r="F23" i="4"/>
  <c r="F14" i="4"/>
  <c r="G47" i="4"/>
  <c r="G87" i="4"/>
  <c r="G23" i="4"/>
  <c r="G63" i="4"/>
  <c r="G79" i="4"/>
  <c r="G39" i="4"/>
  <c r="G71" i="4"/>
  <c r="G95" i="4"/>
  <c r="C21" i="7" l="1"/>
  <c r="F96" i="4"/>
  <c r="G96" i="4"/>
  <c r="F97" i="4" l="1"/>
  <c r="F99" i="4" s="1"/>
  <c r="F98" i="4" l="1"/>
  <c r="F100" i="4" s="1"/>
  <c r="C2" i="1"/>
</calcChain>
</file>

<file path=xl/sharedStrings.xml><?xml version="1.0" encoding="utf-8"?>
<sst xmlns="http://schemas.openxmlformats.org/spreadsheetml/2006/main" count="593" uniqueCount="281">
  <si>
    <t>VALOR MENSAL ($)</t>
  </si>
  <si>
    <t>VALOR GLOBAL (12 MESES) ($)</t>
  </si>
  <si>
    <t>DESCRIÇÃO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</si>
  <si>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</si>
  <si>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</si>
  <si>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</si>
  <si>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Litro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</si>
  <si>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</si>
  <si>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</si>
  <si>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</si>
  <si>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</si>
  <si>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</si>
  <si>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</si>
  <si>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</si>
  <si>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</si>
  <si>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</si>
  <si>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</si>
  <si>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</si>
  <si>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</si>
  <si>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</si>
  <si>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</si>
  <si>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</si>
  <si>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</si>
  <si>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</si>
  <si>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</si>
  <si>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</si>
  <si>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</si>
  <si>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</si>
  <si>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</si>
  <si>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</si>
  <si>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</si>
  <si>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</si>
  <si>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</si>
  <si>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</si>
  <si>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</si>
  <si>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</si>
  <si>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</si>
  <si>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</si>
  <si>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</si>
  <si>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</si>
  <si>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</si>
  <si>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</si>
  <si>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</si>
  <si>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</si>
  <si>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</si>
  <si>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</si>
  <si>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</si>
  <si>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</si>
  <si>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</si>
  <si>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</si>
  <si>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</si>
  <si>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</si>
  <si>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</si>
  <si>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</si>
  <si>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</si>
  <si>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</si>
  <si>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</si>
  <si>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</si>
  <si>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</si>
  <si>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</si>
  <si>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</si>
  <si>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</si>
  <si>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</si>
  <si>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</si>
  <si>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</si>
  <si>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</si>
  <si>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</si>
  <si>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</si>
  <si>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</si>
  <si>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</si>
  <si>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</si>
  <si>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</si>
  <si>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</si>
  <si>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</si>
  <si>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</si>
  <si>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</si>
  <si>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</si>
  <si>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</si>
  <si>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</si>
  <si>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</si>
  <si>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</si>
  <si>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</si>
  <si>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</si>
  <si>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</si>
  <si>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</si>
  <si>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</si>
  <si>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</si>
  <si>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</si>
  <si>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</si>
  <si>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</si>
  <si>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</si>
  <si>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</si>
  <si>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</si>
  <si>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</si>
  <si>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</si>
  <si>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</si>
  <si>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</si>
  <si>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</si>
  <si>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</si>
  <si>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</si>
  <si>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</si>
  <si>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</si>
  <si>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</si>
  <si>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</si>
  <si>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</si>
  <si>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</si>
  <si>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</si>
  <si>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</si>
  <si>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</si>
  <si>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</si>
  <si>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</si>
  <si>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</si>
  <si>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CUSTO ABERTO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</si>
  <si>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</si>
  <si>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</si>
  <si>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</si>
  <si>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</si>
  <si>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</si>
  <si>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</si>
  <si>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</si>
  <si>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</si>
  <si>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</si>
  <si>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</si>
  <si>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</si>
  <si>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</si>
  <si>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>Valor igual ao apresentado no ANEXO IV-C</t>
  </si>
  <si>
    <t xml:space="preserve">Alimentação Complementar </t>
  </si>
  <si>
    <t>10% do Total de Refeições Mensal - conforme ANEXO IV-C (faturamento variável com conforme consumo)</t>
  </si>
  <si>
    <t>Fórmula Infantil</t>
  </si>
  <si>
    <t>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</si>
  <si>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</si>
  <si>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</si>
  <si>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</si>
  <si>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</si>
  <si>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Global (12 meses) por UNIDADE ($)</t>
  </si>
  <si>
    <t xml:space="preserve">ANEXO IV-A      ALIMENTAÇÃO COMPLEMENTAR </t>
  </si>
  <si>
    <t>UNIDADE</t>
  </si>
  <si>
    <t>($) VALOR UNITÁRIO</t>
  </si>
  <si>
    <t>1- Água de coco natural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</si>
  <si>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</si>
  <si>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</si>
  <si>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</si>
  <si>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</si>
  <si>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</si>
  <si>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</si>
  <si>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</si>
  <si>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</si>
  <si>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</si>
  <si>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</si>
  <si>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</si>
  <si>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</si>
  <si>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</si>
  <si>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</si>
  <si>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</si>
  <si>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</si>
  <si>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</si>
  <si>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</si>
  <si>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</si>
  <si>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</si>
  <si>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</si>
  <si>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</si>
  <si>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</si>
  <si>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</si>
  <si>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</si>
  <si>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</si>
  <si>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</si>
  <si>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</si>
  <si>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</si>
  <si>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</si>
  <si>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</si>
  <si>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</si>
  <si>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</si>
  <si>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</si>
  <si>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</si>
  <si>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</si>
  <si>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</si>
  <si>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</si>
  <si>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</si>
  <si>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</si>
  <si>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</si>
  <si>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</si>
  <si>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</si>
  <si>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</si>
  <si>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</si>
  <si>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</si>
  <si>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</si>
  <si>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</si>
  <si>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</si>
  <si>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</si>
  <si>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</si>
  <si>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</si>
  <si>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</si>
  <si>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</si>
  <si>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</si>
  <si>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</si>
  <si>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</si>
  <si>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</si>
  <si>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</si>
  <si>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</si>
  <si>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</si>
  <si>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</si>
  <si>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</si>
  <si>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</si>
  <si>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</si>
  <si>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</si>
  <si>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</si>
  <si>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</si>
  <si>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</si>
  <si>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</si>
  <si>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</si>
  <si>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</si>
  <si>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</si>
  <si>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</si>
  <si>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</si>
  <si>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</si>
  <si>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</si>
  <si>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</si>
  <si>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</si>
  <si>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</si>
  <si>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</si>
  <si>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</si>
  <si>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TIPO DA REFEIÇÃO</t>
  </si>
  <si>
    <t>FORMAÇÃO DE PREÇOS</t>
  </si>
  <si>
    <t>Dieta Normal</t>
  </si>
  <si>
    <t>Funcionários</t>
  </si>
  <si>
    <t>Custo Unitário ($)</t>
  </si>
  <si>
    <t>Custo Total ($)</t>
  </si>
  <si>
    <t>Desjejum</t>
  </si>
  <si>
    <t>Almoço</t>
  </si>
  <si>
    <t>Merenda</t>
  </si>
  <si>
    <t>Jantar</t>
  </si>
  <si>
    <t>(*)</t>
  </si>
  <si>
    <t>Acompanhantes</t>
  </si>
  <si>
    <t>Pacientes</t>
  </si>
  <si>
    <t>ADULTO</t>
  </si>
  <si>
    <t>PEDIATRIA</t>
  </si>
  <si>
    <t>Custo Unitário - ADULTO ($)</t>
  </si>
  <si>
    <t>Custo Unitário -  PEDIATRIA (80% do Valor do Adulto)</t>
  </si>
  <si>
    <t>Custo Total - ADULTO ($)</t>
  </si>
  <si>
    <t>Custo Total -PEDIATRIA ($)</t>
  </si>
  <si>
    <t>Colação</t>
  </si>
  <si>
    <t>Ceia</t>
  </si>
  <si>
    <t>Dieta Branda</t>
  </si>
  <si>
    <t>Valor Unitário - ADULTO ($)</t>
  </si>
  <si>
    <t>PEDIATRIA (80% do Valor do Adulto)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</si>
  <si>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</si>
  <si>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</si>
  <si>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</si>
  <si>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</si>
  <si>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</si>
  <si>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</si>
  <si>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</si>
  <si>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</si>
  <si>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Total Mensal</t>
  </si>
  <si>
    <t>Total Mensal (A+P)</t>
  </si>
  <si>
    <t>Alimentação Complementar (10% do Total Mensal)</t>
  </si>
  <si>
    <t>Fórmula Infantil (10% do Total Mensal)</t>
  </si>
  <si>
    <t>Somatório Total Mensal ($)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</si>
  <si>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</si>
  <si>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</si>
  <si>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</si>
  <si>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</si>
  <si>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</si>
  <si>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</si>
  <si>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Administração (empresa)</t>
  </si>
  <si>
    <t>Magarefe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</si>
  <si>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</si>
  <si>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</si>
  <si>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</si>
  <si>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</si>
  <si>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</si>
  <si>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</si>
  <si>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</si>
  <si>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 xml:space="preserve">ANEXO IV-B            FÓRMULA INFANTIL </t>
  </si>
  <si>
    <t>HERC</t>
  </si>
  <si>
    <t>Estimativa de Consumo Mensal (acrescido de 30%)</t>
  </si>
  <si>
    <t>FORMAÇÃO DE PREÇOS POR POSTO COMPILADO - HERC - Estimado conforme SEI-080007/015523/2023</t>
  </si>
  <si>
    <t>FORMAÇÃO DE PREÇOS POR POSTO COMPILADO POR UNIDADE - HERC</t>
  </si>
  <si>
    <t>Copeiro Lactário</t>
  </si>
  <si>
    <t>FORMAÇÃO DE PREÇOS POR POSTO COMPILADO - HERC</t>
  </si>
  <si>
    <t>CUSTO TOTAL DA MÃO DE OBRA DO HERC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</si>
</sst>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44" fontId="3" fillId="0" borderId="5" xfId="2" applyFont="1" applyBorder="1" applyAlignment="1">
      <alignment horizontal="center" vertical="center"/>
    </xf>
    <xf numFmtId="44" fontId="3" fillId="0" borderId="5" xfId="2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3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44" fontId="6" fillId="3" borderId="4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/>
    <xf numFmtId="164" fontId="7" fillId="0" borderId="5" xfId="0" applyNumberFormat="1" applyFont="1" applyFill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7" fillId="0" borderId="5" xfId="0" applyNumberFormat="1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10" fontId="7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0" fillId="0" borderId="8" xfId="0" applyBorder="1"/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8" borderId="10" xfId="0" applyFont="1" applyFill="1" applyBorder="1" applyAlignment="1">
      <alignment vertical="center" wrapText="1"/>
    </xf>
    <xf numFmtId="44" fontId="3" fillId="7" borderId="10" xfId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 wrapText="1"/>
      <protection locked="0"/>
    </xf>
    <xf numFmtId="44" fontId="3" fillId="8" borderId="10" xfId="1" applyFont="1" applyFill="1" applyBorder="1" applyAlignment="1">
      <alignment horizontal="center" vertical="center" wrapText="1"/>
    </xf>
    <xf numFmtId="44" fontId="10" fillId="0" borderId="10" xfId="1" applyFont="1" applyBorder="1" applyAlignment="1">
      <alignment horizontal="center" vertical="center" wrapText="1"/>
    </xf>
    <xf numFmtId="44" fontId="3" fillId="8" borderId="10" xfId="1" applyFont="1" applyFill="1" applyBorder="1" applyAlignment="1">
      <alignment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 applyProtection="1">
      <alignment horizontal="center" vertical="center"/>
      <protection locked="0"/>
    </xf>
    <xf numFmtId="44" fontId="10" fillId="0" borderId="5" xfId="0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44" fontId="3" fillId="10" borderId="3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4" fontId="6" fillId="3" borderId="5" xfId="3" applyFont="1" applyFill="1" applyBorder="1" applyAlignment="1">
      <alignment horizontal="center" vertical="center"/>
    </xf>
    <xf numFmtId="164" fontId="7" fillId="0" borderId="5" xfId="3" applyNumberFormat="1" applyFont="1" applyBorder="1" applyAlignment="1">
      <alignment horizontal="center" vertical="center"/>
    </xf>
    <xf numFmtId="0" fontId="3" fillId="7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44" fontId="12" fillId="2" borderId="13" xfId="8" applyFont="1" applyFill="1" applyBorder="1" applyAlignment="1">
      <alignment horizontal="center" vertical="center" wrapText="1"/>
    </xf>
    <xf numFmtId="44" fontId="12" fillId="2" borderId="13" xfId="5" applyFont="1" applyFill="1" applyBorder="1" applyAlignment="1">
      <alignment horizontal="center" vertical="center" wrapText="1"/>
    </xf>
    <xf numFmtId="44" fontId="12" fillId="2" borderId="10" xfId="3" applyFont="1" applyFill="1" applyBorder="1" applyAlignment="1">
      <alignment horizontal="center" vertical="center" wrapText="1"/>
    </xf>
    <xf numFmtId="44" fontId="12" fillId="2" borderId="10" xfId="9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44" fontId="9" fillId="0" borderId="10" xfId="0" applyNumberFormat="1" applyFont="1" applyBorder="1" applyAlignment="1">
      <alignment horizontal="center" vertical="center"/>
    </xf>
    <xf numFmtId="44" fontId="9" fillId="0" borderId="10" xfId="9" applyNumberFormat="1" applyFont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1" fontId="12" fillId="7" borderId="10" xfId="0" applyNumberFormat="1" applyFont="1" applyFill="1" applyBorder="1" applyAlignment="1">
      <alignment horizontal="center"/>
    </xf>
    <xf numFmtId="1" fontId="12" fillId="7" borderId="10" xfId="1" applyNumberFormat="1" applyFont="1" applyFill="1" applyBorder="1" applyAlignment="1">
      <alignment horizontal="center"/>
    </xf>
    <xf numFmtId="44" fontId="12" fillId="7" borderId="10" xfId="0" applyNumberFormat="1" applyFont="1" applyFill="1" applyBorder="1"/>
    <xf numFmtId="0" fontId="3" fillId="2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3" fillId="8" borderId="11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1" fontId="12" fillId="8" borderId="10" xfId="0" applyNumberFormat="1" applyFont="1" applyFill="1" applyBorder="1" applyAlignment="1">
      <alignment horizontal="center"/>
    </xf>
    <xf numFmtId="164" fontId="12" fillId="8" borderId="10" xfId="0" applyNumberFormat="1" applyFont="1" applyFill="1" applyBorder="1" applyAlignment="1">
      <alignment horizontal="center" vertical="center"/>
    </xf>
    <xf numFmtId="164" fontId="12" fillId="8" borderId="10" xfId="9" applyNumberFormat="1" applyFont="1" applyFill="1" applyBorder="1" applyAlignment="1">
      <alignment horizontal="center" vertical="center"/>
    </xf>
    <xf numFmtId="44" fontId="12" fillId="8" borderId="10" xfId="0" applyNumberFormat="1" applyFont="1" applyFill="1" applyBorder="1" applyAlignment="1">
      <alignment horizontal="center" vertical="center"/>
    </xf>
    <xf numFmtId="44" fontId="12" fillId="8" borderId="1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NumberFormat="1" applyFont="1" applyFill="1" applyBorder="1" applyAlignment="1">
      <alignment horizontal="center" vertical="center" wrapText="1"/>
    </xf>
    <xf numFmtId="0" fontId="12" fillId="7" borderId="14" xfId="0" applyNumberFormat="1" applyFont="1" applyFill="1" applyBorder="1" applyAlignment="1">
      <alignment horizontal="center" vertical="center" wrapText="1"/>
    </xf>
    <xf numFmtId="0" fontId="12" fillId="7" borderId="12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12" fillId="8" borderId="11" xfId="0" applyNumberFormat="1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164" fontId="12" fillId="8" borderId="11" xfId="0" applyNumberFormat="1" applyFont="1" applyFill="1" applyBorder="1" applyAlignment="1">
      <alignment horizontal="center" vertical="center"/>
    </xf>
    <xf numFmtId="164" fontId="12" fillId="8" borderId="12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/>
    </xf>
    <xf numFmtId="1" fontId="12" fillId="7" borderId="12" xfId="0" applyNumberFormat="1" applyFont="1" applyFill="1" applyBorder="1" applyAlignment="1">
      <alignment horizontal="center"/>
    </xf>
    <xf numFmtId="44" fontId="12" fillId="7" borderId="11" xfId="0" applyNumberFormat="1" applyFont="1" applyFill="1" applyBorder="1" applyAlignment="1">
      <alignment horizontal="center"/>
    </xf>
    <xf numFmtId="44" fontId="12" fillId="7" borderId="12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right" vertical="center" wrapText="1"/>
    </xf>
    <xf numFmtId="44" fontId="3" fillId="7" borderId="10" xfId="1" applyFont="1" applyFill="1" applyBorder="1" applyAlignment="1">
      <alignment vertical="center"/>
    </xf>
    <xf numFmtId="44" fontId="3" fillId="7" borderId="10" xfId="1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4" fontId="9" fillId="0" borderId="11" xfId="0" applyNumberFormat="1" applyFont="1" applyBorder="1" applyAlignment="1">
      <alignment horizontal="center" vertical="center"/>
    </xf>
    <xf numFmtId="44" fontId="9" fillId="0" borderId="12" xfId="0" applyNumberFormat="1" applyFont="1" applyBorder="1" applyAlignment="1">
      <alignment horizontal="center" vertical="center"/>
    </xf>
    <xf numFmtId="44" fontId="12" fillId="8" borderId="11" xfId="0" applyNumberFormat="1" applyFont="1" applyFill="1" applyBorder="1" applyAlignment="1">
      <alignment horizontal="center" vertical="center"/>
    </xf>
    <xf numFmtId="44" fontId="12" fillId="8" borderId="12" xfId="0" applyNumberFormat="1" applyFont="1" applyFill="1" applyBorder="1" applyAlignment="1">
      <alignment horizontal="center" vertical="center"/>
    </xf>
    <xf numFmtId="44" fontId="9" fillId="0" borderId="11" xfId="0" applyNumberFormat="1" applyFont="1" applyBorder="1" applyAlignment="1" applyProtection="1">
      <alignment horizontal="center" vertical="center"/>
      <protection locked="0"/>
    </xf>
    <xf numFmtId="44" fontId="9" fillId="0" borderId="12" xfId="0" applyNumberFormat="1" applyFont="1" applyBorder="1" applyAlignment="1" applyProtection="1">
      <alignment horizontal="center" vertical="center"/>
      <protection locked="0"/>
    </xf>
    <xf numFmtId="44" fontId="9" fillId="0" borderId="10" xfId="0" applyNumberFormat="1" applyFont="1" applyBorder="1" applyAlignment="1" applyProtection="1">
      <alignment horizontal="center" vertical="center"/>
      <protection locked="0"/>
    </xf>
    <xf numFmtId="164" fontId="12" fillId="7" borderId="1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7" borderId="21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7" borderId="23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4" fontId="3" fillId="10" borderId="1" xfId="0" applyNumberFormat="1" applyFont="1" applyFill="1" applyBorder="1" applyAlignment="1" applyProtection="1">
      <alignment vertical="center"/>
      <protection locked="0"/>
    </xf>
  </cellXfs>
  <cellStyles count="10">
    <cellStyle name="Moeda" xfId="1" builtinId="4"/>
    <cellStyle name="Moeda 10" xfId="5"/>
    <cellStyle name="Moeda 10 2" xfId="7"/>
    <cellStyle name="Moeda 2" xfId="3"/>
    <cellStyle name="Moeda 2 2" xfId="8"/>
    <cellStyle name="Moeda 3" xfId="2"/>
    <cellStyle name="Moeda 4" xfId="6"/>
    <cellStyle name="Moeda 5" xfId="9"/>
    <cellStyle name="Normal" xfId="0" builtinId="0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16" sqref="C16"/>
    </sheetView>
  </sheetViews>
  <sheetFormatPr defaultRowHeight="15" x14ac:dyDescent="0.25"/>
  <cols>
    <col min="1" max="1" width="36.5703125" customWidth="1"/>
    <col min="2" max="2" width="27.7109375" customWidth="1"/>
    <col min="3" max="3" width="36.7109375" customWidth="1"/>
  </cols>
  <sheetData>
    <row r="1" spans="1:3" ht="15.75" thickBot="1" x14ac:dyDescent="0.3">
      <c r="A1" s="87" t="s">
        <v>274</v>
      </c>
      <c r="B1" s="1" t="s">
        <v>0</v>
      </c>
      <c r="C1" s="1" t="s">
        <v>1</v>
      </c>
    </row>
    <row r="2" spans="1:3" ht="15.75" thickBot="1" x14ac:dyDescent="0.3">
      <c r="A2" s="88"/>
      <c r="B2" s="3">
        <f>'IV F - RESUMO DE COTAÇÃO'!C20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" workbookViewId="0">
      <selection sqref="A1:C1"/>
    </sheetView>
  </sheetViews>
  <sheetFormatPr defaultRowHeight="15" x14ac:dyDescent="0.25"/>
  <cols>
    <col min="1" max="1" width="43.5703125" customWidth="1"/>
    <col min="2" max="2" width="18.140625" customWidth="1"/>
    <col min="3" max="3" width="30" customWidth="1"/>
  </cols>
  <sheetData>
    <row r="1" spans="1:3" x14ac:dyDescent="0.25">
      <c r="A1" s="89" t="s">
        <v>135</v>
      </c>
      <c r="B1" s="89"/>
      <c r="C1" s="89"/>
    </row>
    <row r="2" spans="1:3" ht="15.75" thickBot="1" x14ac:dyDescent="0.3">
      <c r="A2" s="60" t="s">
        <v>2</v>
      </c>
      <c r="B2" s="61" t="s">
        <v>136</v>
      </c>
      <c r="C2" s="62" t="s">
        <v>137</v>
      </c>
    </row>
    <row r="3" spans="1:3" ht="15.75" thickBot="1" x14ac:dyDescent="0.3">
      <c r="A3" s="35" t="s">
        <v>138</v>
      </c>
      <c r="B3" s="36" t="s">
        <v>6</v>
      </c>
      <c r="C3" s="63"/>
    </row>
    <row r="4" spans="1:3" ht="15.75" thickBot="1" x14ac:dyDescent="0.3">
      <c r="A4" s="35" t="s">
        <v>139</v>
      </c>
      <c r="B4" s="36" t="s">
        <v>140</v>
      </c>
      <c r="C4" s="63"/>
    </row>
    <row r="5" spans="1:3" ht="15.75" thickBot="1" x14ac:dyDescent="0.3">
      <c r="A5" s="35" t="s">
        <v>141</v>
      </c>
      <c r="B5" s="36" t="s">
        <v>142</v>
      </c>
      <c r="C5" s="63"/>
    </row>
    <row r="6" spans="1:3" ht="15.75" thickBot="1" x14ac:dyDescent="0.3">
      <c r="A6" s="35" t="s">
        <v>143</v>
      </c>
      <c r="B6" s="36" t="s">
        <v>144</v>
      </c>
      <c r="C6" s="63"/>
    </row>
    <row r="7" spans="1:3" ht="15.75" thickBot="1" x14ac:dyDescent="0.3">
      <c r="A7" s="35" t="s">
        <v>145</v>
      </c>
      <c r="B7" s="36" t="s">
        <v>146</v>
      </c>
      <c r="C7" s="63"/>
    </row>
    <row r="8" spans="1:3" ht="15.75" thickBot="1" x14ac:dyDescent="0.3">
      <c r="A8" s="35" t="s">
        <v>147</v>
      </c>
      <c r="B8" s="36" t="s">
        <v>148</v>
      </c>
      <c r="C8" s="63"/>
    </row>
    <row r="9" spans="1:3" ht="26.25" thickBot="1" x14ac:dyDescent="0.3">
      <c r="A9" s="35" t="s">
        <v>149</v>
      </c>
      <c r="B9" s="36" t="s">
        <v>150</v>
      </c>
      <c r="C9" s="63"/>
    </row>
    <row r="10" spans="1:3" ht="15.75" thickBot="1" x14ac:dyDescent="0.3">
      <c r="A10" s="35" t="s">
        <v>151</v>
      </c>
      <c r="B10" s="36" t="s">
        <v>152</v>
      </c>
      <c r="C10" s="63"/>
    </row>
    <row r="11" spans="1:3" ht="15.75" thickBot="1" x14ac:dyDescent="0.3">
      <c r="A11" s="35" t="s">
        <v>153</v>
      </c>
      <c r="B11" s="36" t="s">
        <v>6</v>
      </c>
      <c r="C11" s="63"/>
    </row>
    <row r="12" spans="1:3" ht="26.25" thickBot="1" x14ac:dyDescent="0.3">
      <c r="A12" s="35" t="s">
        <v>154</v>
      </c>
      <c r="B12" s="36" t="s">
        <v>144</v>
      </c>
      <c r="C12" s="63"/>
    </row>
    <row r="13" spans="1:3" ht="15.75" thickBot="1" x14ac:dyDescent="0.3">
      <c r="A13" s="35" t="s">
        <v>155</v>
      </c>
      <c r="B13" s="36" t="s">
        <v>144</v>
      </c>
      <c r="C13" s="63"/>
    </row>
    <row r="14" spans="1:3" ht="15.75" thickBot="1" x14ac:dyDescent="0.3">
      <c r="A14" s="35" t="s">
        <v>156</v>
      </c>
      <c r="B14" s="36" t="s">
        <v>157</v>
      </c>
      <c r="C14" s="63"/>
    </row>
    <row r="15" spans="1:3" ht="15.75" thickBot="1" x14ac:dyDescent="0.3">
      <c r="A15" s="35" t="s">
        <v>158</v>
      </c>
      <c r="B15" s="36" t="s">
        <v>157</v>
      </c>
      <c r="C15" s="63"/>
    </row>
    <row r="16" spans="1:3" ht="15.75" thickBot="1" x14ac:dyDescent="0.3">
      <c r="A16" s="35" t="s">
        <v>159</v>
      </c>
      <c r="B16" s="36" t="s">
        <v>157</v>
      </c>
      <c r="C16" s="63"/>
    </row>
    <row r="17" spans="1:3" ht="15.75" thickBot="1" x14ac:dyDescent="0.3">
      <c r="A17" s="35" t="s">
        <v>160</v>
      </c>
      <c r="B17" s="36" t="s">
        <v>161</v>
      </c>
      <c r="C17" s="63"/>
    </row>
    <row r="18" spans="1:3" ht="15.75" thickBot="1" x14ac:dyDescent="0.3">
      <c r="A18" s="35" t="s">
        <v>162</v>
      </c>
      <c r="B18" s="36" t="s">
        <v>163</v>
      </c>
      <c r="C18" s="63"/>
    </row>
    <row r="19" spans="1:3" ht="15.75" thickBot="1" x14ac:dyDescent="0.3">
      <c r="A19" s="35" t="s">
        <v>164</v>
      </c>
      <c r="B19" s="36" t="s">
        <v>163</v>
      </c>
      <c r="C19" s="63"/>
    </row>
    <row r="20" spans="1:3" ht="15.75" thickBot="1" x14ac:dyDescent="0.3">
      <c r="A20" s="35" t="s">
        <v>165</v>
      </c>
      <c r="B20" s="36" t="s">
        <v>166</v>
      </c>
      <c r="C20" s="63"/>
    </row>
    <row r="21" spans="1:3" ht="15.75" thickBot="1" x14ac:dyDescent="0.3">
      <c r="A21" s="35" t="s">
        <v>167</v>
      </c>
      <c r="B21" s="36" t="s">
        <v>166</v>
      </c>
      <c r="C21" s="63"/>
    </row>
    <row r="22" spans="1:3" ht="15.75" thickBot="1" x14ac:dyDescent="0.3">
      <c r="A22" s="35" t="s">
        <v>168</v>
      </c>
      <c r="B22" s="36" t="s">
        <v>163</v>
      </c>
      <c r="C22" s="63"/>
    </row>
    <row r="23" spans="1:3" ht="15.75" thickBot="1" x14ac:dyDescent="0.3">
      <c r="A23" s="35" t="s">
        <v>169</v>
      </c>
      <c r="B23" s="36" t="s">
        <v>170</v>
      </c>
      <c r="C23" s="63"/>
    </row>
    <row r="24" spans="1:3" ht="15.75" thickBot="1" x14ac:dyDescent="0.3">
      <c r="A24" s="35" t="s">
        <v>171</v>
      </c>
      <c r="B24" s="36" t="s">
        <v>170</v>
      </c>
      <c r="C24" s="63"/>
    </row>
    <row r="25" spans="1:3" ht="15.75" thickBot="1" x14ac:dyDescent="0.3">
      <c r="A25" s="35" t="s">
        <v>172</v>
      </c>
      <c r="B25" s="36" t="s">
        <v>170</v>
      </c>
      <c r="C25" s="63"/>
    </row>
    <row r="26" spans="1:3" ht="15.75" thickBot="1" x14ac:dyDescent="0.3">
      <c r="A26" s="35" t="s">
        <v>173</v>
      </c>
      <c r="B26" s="36" t="s">
        <v>144</v>
      </c>
      <c r="C26" s="63"/>
    </row>
    <row r="27" spans="1:3" ht="15.75" thickBot="1" x14ac:dyDescent="0.3">
      <c r="A27" s="35" t="s">
        <v>174</v>
      </c>
      <c r="B27" s="36" t="s">
        <v>175</v>
      </c>
      <c r="C27" s="63"/>
    </row>
    <row r="28" spans="1:3" ht="26.25" thickBot="1" x14ac:dyDescent="0.3">
      <c r="A28" s="35" t="s">
        <v>176</v>
      </c>
      <c r="B28" s="36" t="s">
        <v>177</v>
      </c>
      <c r="C28" s="63"/>
    </row>
    <row r="29" spans="1:3" ht="26.25" thickBot="1" x14ac:dyDescent="0.3">
      <c r="A29" s="35" t="s">
        <v>178</v>
      </c>
      <c r="B29" s="36" t="s">
        <v>177</v>
      </c>
      <c r="C29" s="63"/>
    </row>
    <row r="30" spans="1:3" ht="15.75" thickBot="1" x14ac:dyDescent="0.3">
      <c r="A30" s="35" t="s">
        <v>179</v>
      </c>
      <c r="B30" s="36" t="s">
        <v>177</v>
      </c>
      <c r="C30" s="63"/>
    </row>
    <row r="31" spans="1:3" ht="15.75" thickBot="1" x14ac:dyDescent="0.3">
      <c r="A31" s="35" t="s">
        <v>180</v>
      </c>
      <c r="B31" s="36" t="s">
        <v>6</v>
      </c>
      <c r="C31" s="63"/>
    </row>
    <row r="32" spans="1:3" ht="15.75" thickBot="1" x14ac:dyDescent="0.3">
      <c r="A32" s="35" t="s">
        <v>181</v>
      </c>
      <c r="B32" s="36" t="s">
        <v>177</v>
      </c>
      <c r="C32" s="63"/>
    </row>
    <row r="33" spans="1:3" ht="39" thickBot="1" x14ac:dyDescent="0.3">
      <c r="A33" s="35" t="s">
        <v>182</v>
      </c>
      <c r="B33" s="36" t="s">
        <v>6</v>
      </c>
      <c r="C33" s="63"/>
    </row>
    <row r="34" spans="1:3" ht="26.25" thickBot="1" x14ac:dyDescent="0.3">
      <c r="A34" s="35" t="s">
        <v>183</v>
      </c>
      <c r="B34" s="36" t="s">
        <v>177</v>
      </c>
      <c r="C34" s="63"/>
    </row>
    <row r="35" spans="1:3" ht="26.25" thickBot="1" x14ac:dyDescent="0.3">
      <c r="A35" s="35" t="s">
        <v>184</v>
      </c>
      <c r="B35" s="36" t="s">
        <v>6</v>
      </c>
      <c r="C35" s="63"/>
    </row>
    <row r="36" spans="1:3" ht="39" thickBot="1" x14ac:dyDescent="0.3">
      <c r="A36" s="35" t="s">
        <v>185</v>
      </c>
      <c r="B36" s="36" t="s">
        <v>6</v>
      </c>
      <c r="C36" s="63"/>
    </row>
    <row r="37" spans="1:3" ht="26.25" thickBot="1" x14ac:dyDescent="0.3">
      <c r="A37" s="35" t="s">
        <v>186</v>
      </c>
      <c r="B37" s="36" t="s">
        <v>6</v>
      </c>
      <c r="C37" s="63"/>
    </row>
    <row r="38" spans="1:3" ht="39" thickBot="1" x14ac:dyDescent="0.3">
      <c r="A38" s="35" t="s">
        <v>187</v>
      </c>
      <c r="B38" s="36" t="s">
        <v>6</v>
      </c>
      <c r="C38" s="63"/>
    </row>
    <row r="39" spans="1:3" ht="39" thickBot="1" x14ac:dyDescent="0.3">
      <c r="A39" s="35" t="s">
        <v>188</v>
      </c>
      <c r="B39" s="36" t="s">
        <v>6</v>
      </c>
      <c r="C39" s="63"/>
    </row>
    <row r="40" spans="1:3" ht="51.75" thickBot="1" x14ac:dyDescent="0.3">
      <c r="A40" s="35" t="s">
        <v>189</v>
      </c>
      <c r="B40" s="36" t="s">
        <v>6</v>
      </c>
      <c r="C40" s="63"/>
    </row>
    <row r="41" spans="1:3" ht="64.5" thickBot="1" x14ac:dyDescent="0.3">
      <c r="A41" s="35" t="s">
        <v>190</v>
      </c>
      <c r="B41" s="36" t="s">
        <v>6</v>
      </c>
      <c r="C41" s="63"/>
    </row>
    <row r="42" spans="1:3" ht="26.25" thickBot="1" x14ac:dyDescent="0.3">
      <c r="A42" s="35" t="s">
        <v>191</v>
      </c>
      <c r="B42" s="36" t="s">
        <v>192</v>
      </c>
      <c r="C42" s="63"/>
    </row>
    <row r="43" spans="1:3" ht="15.75" thickBot="1" x14ac:dyDescent="0.3">
      <c r="A43" s="35" t="s">
        <v>193</v>
      </c>
      <c r="B43" s="36" t="s">
        <v>194</v>
      </c>
      <c r="C43" s="63"/>
    </row>
    <row r="44" spans="1:3" ht="15.75" thickBot="1" x14ac:dyDescent="0.3">
      <c r="A44" s="35" t="s">
        <v>195</v>
      </c>
      <c r="B44" s="36" t="s">
        <v>194</v>
      </c>
      <c r="C44" s="63"/>
    </row>
    <row r="45" spans="1:3" ht="15.75" thickBot="1" x14ac:dyDescent="0.3">
      <c r="A45" s="35" t="s">
        <v>196</v>
      </c>
      <c r="B45" s="36" t="s">
        <v>197</v>
      </c>
      <c r="C45" s="63"/>
    </row>
    <row r="46" spans="1:3" ht="15.75" thickBot="1" x14ac:dyDescent="0.3">
      <c r="A46" s="35" t="s">
        <v>198</v>
      </c>
      <c r="B46" s="36" t="s">
        <v>194</v>
      </c>
      <c r="C46" s="63"/>
    </row>
    <row r="47" spans="1:3" ht="26.25" thickBot="1" x14ac:dyDescent="0.3">
      <c r="A47" s="35" t="s">
        <v>199</v>
      </c>
      <c r="B47" s="36" t="s">
        <v>197</v>
      </c>
      <c r="C47" s="63"/>
    </row>
    <row r="48" spans="1:3" ht="26.25" thickBot="1" x14ac:dyDescent="0.3">
      <c r="A48" s="35" t="s">
        <v>200</v>
      </c>
      <c r="B48" s="36" t="s">
        <v>201</v>
      </c>
      <c r="C48" s="63"/>
    </row>
    <row r="49" spans="1:3" ht="26.25" thickBot="1" x14ac:dyDescent="0.3">
      <c r="A49" s="35" t="s">
        <v>202</v>
      </c>
      <c r="B49" s="36" t="s">
        <v>194</v>
      </c>
      <c r="C49" s="63"/>
    </row>
    <row r="50" spans="1:3" ht="26.25" thickBot="1" x14ac:dyDescent="0.3">
      <c r="A50" s="35" t="s">
        <v>203</v>
      </c>
      <c r="B50" s="36" t="s">
        <v>194</v>
      </c>
      <c r="C50" s="63"/>
    </row>
    <row r="51" spans="1:3" ht="26.25" thickBot="1" x14ac:dyDescent="0.3">
      <c r="A51" s="35" t="s">
        <v>204</v>
      </c>
      <c r="B51" s="36" t="s">
        <v>177</v>
      </c>
      <c r="C51" s="63"/>
    </row>
    <row r="52" spans="1:3" ht="15.75" thickBot="1" x14ac:dyDescent="0.3">
      <c r="A52" s="35" t="s">
        <v>205</v>
      </c>
      <c r="B52" s="36" t="s">
        <v>177</v>
      </c>
      <c r="C52" s="63"/>
    </row>
    <row r="53" spans="1:3" ht="39" thickBot="1" x14ac:dyDescent="0.3">
      <c r="A53" s="35" t="s">
        <v>206</v>
      </c>
      <c r="B53" s="36" t="s">
        <v>6</v>
      </c>
      <c r="C53" s="63"/>
    </row>
    <row r="54" spans="1:3" ht="51.75" thickBot="1" x14ac:dyDescent="0.3">
      <c r="A54" s="35" t="s">
        <v>207</v>
      </c>
      <c r="B54" s="36" t="s">
        <v>6</v>
      </c>
      <c r="C54" s="63"/>
    </row>
    <row r="55" spans="1:3" ht="39" thickBot="1" x14ac:dyDescent="0.3">
      <c r="A55" s="35" t="s">
        <v>208</v>
      </c>
      <c r="B55" s="36" t="s">
        <v>177</v>
      </c>
      <c r="C55" s="63"/>
    </row>
    <row r="56" spans="1:3" ht="15.75" thickBot="1" x14ac:dyDescent="0.3">
      <c r="A56" s="35" t="s">
        <v>209</v>
      </c>
      <c r="B56" s="36" t="s">
        <v>177</v>
      </c>
      <c r="C56" s="63"/>
    </row>
    <row r="57" spans="1:3" ht="15.75" thickBot="1" x14ac:dyDescent="0.3">
      <c r="A57" s="35" t="s">
        <v>210</v>
      </c>
      <c r="B57" s="36" t="s">
        <v>211</v>
      </c>
      <c r="C57" s="63"/>
    </row>
    <row r="58" spans="1:3" ht="26.25" thickBot="1" x14ac:dyDescent="0.3">
      <c r="A58" s="35" t="s">
        <v>212</v>
      </c>
      <c r="B58" s="36" t="s">
        <v>6</v>
      </c>
      <c r="C58" s="63"/>
    </row>
    <row r="59" spans="1:3" ht="15.75" thickBot="1" x14ac:dyDescent="0.3">
      <c r="A59" s="35" t="s">
        <v>213</v>
      </c>
      <c r="B59" s="36" t="s">
        <v>214</v>
      </c>
      <c r="C59" s="63"/>
    </row>
    <row r="60" spans="1:3" ht="39" thickBot="1" x14ac:dyDescent="0.3">
      <c r="A60" s="35" t="s">
        <v>215</v>
      </c>
      <c r="B60" s="36" t="s">
        <v>6</v>
      </c>
      <c r="C60" s="63"/>
    </row>
    <row r="61" spans="1:3" ht="15.75" thickBot="1" x14ac:dyDescent="0.3">
      <c r="A61" s="35" t="s">
        <v>216</v>
      </c>
      <c r="B61" s="36" t="s">
        <v>217</v>
      </c>
      <c r="C61" s="63"/>
    </row>
    <row r="62" spans="1:3" ht="26.25" thickBot="1" x14ac:dyDescent="0.3">
      <c r="A62" s="35" t="s">
        <v>218</v>
      </c>
      <c r="B62" s="36" t="s">
        <v>177</v>
      </c>
      <c r="C62" s="63"/>
    </row>
    <row r="63" spans="1:3" ht="39" thickBot="1" x14ac:dyDescent="0.3">
      <c r="A63" s="35" t="s">
        <v>219</v>
      </c>
      <c r="B63" s="36" t="s">
        <v>6</v>
      </c>
      <c r="C63" s="63"/>
    </row>
    <row r="64" spans="1:3" ht="51.75" thickBot="1" x14ac:dyDescent="0.3">
      <c r="A64" s="35" t="s">
        <v>220</v>
      </c>
      <c r="B64" s="36" t="s">
        <v>6</v>
      </c>
      <c r="C64" s="6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RowHeight="15" x14ac:dyDescent="0.25"/>
  <cols>
    <col min="1" max="1" width="64" customWidth="1"/>
    <col min="2" max="2" width="18.140625" customWidth="1"/>
    <col min="3" max="3" width="36.85546875" customWidth="1"/>
  </cols>
  <sheetData>
    <row r="1" spans="1:3" ht="15.75" thickBot="1" x14ac:dyDescent="0.3">
      <c r="A1" s="89" t="s">
        <v>273</v>
      </c>
      <c r="B1" s="89"/>
      <c r="C1" s="89"/>
    </row>
    <row r="2" spans="1:3" ht="26.25" thickBot="1" x14ac:dyDescent="0.3">
      <c r="A2" s="7" t="s">
        <v>2</v>
      </c>
      <c r="B2" s="8" t="s">
        <v>3</v>
      </c>
      <c r="C2" s="9" t="s">
        <v>4</v>
      </c>
    </row>
    <row r="3" spans="1:3" ht="51.75" thickBot="1" x14ac:dyDescent="0.3">
      <c r="A3" s="10" t="s">
        <v>5</v>
      </c>
      <c r="B3" s="11" t="s">
        <v>6</v>
      </c>
      <c r="C3" s="6"/>
    </row>
    <row r="4" spans="1:3" ht="39" thickBot="1" x14ac:dyDescent="0.3">
      <c r="A4" s="4" t="s">
        <v>7</v>
      </c>
      <c r="B4" s="5" t="s">
        <v>6</v>
      </c>
      <c r="C4" s="6"/>
    </row>
    <row r="5" spans="1:3" ht="26.25" thickBot="1" x14ac:dyDescent="0.3">
      <c r="A5" s="4" t="s">
        <v>8</v>
      </c>
      <c r="B5" s="5" t="s">
        <v>6</v>
      </c>
      <c r="C5" s="6"/>
    </row>
    <row r="6" spans="1:3" ht="39" thickBot="1" x14ac:dyDescent="0.3">
      <c r="A6" s="4" t="s">
        <v>9</v>
      </c>
      <c r="B6" s="5" t="s">
        <v>6</v>
      </c>
      <c r="C6" s="6"/>
    </row>
    <row r="7" spans="1:3" ht="39" thickBot="1" x14ac:dyDescent="0.3">
      <c r="A7" s="4" t="s">
        <v>10</v>
      </c>
      <c r="B7" s="5" t="s">
        <v>6</v>
      </c>
      <c r="C7" s="6"/>
    </row>
    <row r="8" spans="1:3" ht="26.25" thickBot="1" x14ac:dyDescent="0.3">
      <c r="A8" s="4" t="s">
        <v>11</v>
      </c>
      <c r="B8" s="5" t="s">
        <v>6</v>
      </c>
      <c r="C8" s="6"/>
    </row>
    <row r="9" spans="1:3" ht="51.75" thickBot="1" x14ac:dyDescent="0.3">
      <c r="A9" s="4" t="s">
        <v>12</v>
      </c>
      <c r="B9" s="5" t="s">
        <v>6</v>
      </c>
      <c r="C9" s="6"/>
    </row>
    <row r="10" spans="1:3" ht="39" thickBot="1" x14ac:dyDescent="0.3">
      <c r="A10" s="4" t="s">
        <v>13</v>
      </c>
      <c r="B10" s="5" t="s">
        <v>14</v>
      </c>
      <c r="C10" s="6"/>
    </row>
    <row r="11" spans="1:3" ht="39" thickBot="1" x14ac:dyDescent="0.3">
      <c r="A11" s="4" t="s">
        <v>15</v>
      </c>
      <c r="B11" s="5" t="s">
        <v>6</v>
      </c>
      <c r="C11" s="6"/>
    </row>
    <row r="12" spans="1:3" ht="39" thickBot="1" x14ac:dyDescent="0.3">
      <c r="A12" s="4" t="s">
        <v>16</v>
      </c>
      <c r="B12" s="5" t="s">
        <v>6</v>
      </c>
      <c r="C12" s="6"/>
    </row>
    <row r="13" spans="1:3" ht="39" thickBot="1" x14ac:dyDescent="0.3">
      <c r="A13" s="4" t="s">
        <v>17</v>
      </c>
      <c r="B13" s="5" t="s">
        <v>6</v>
      </c>
      <c r="C13" s="6"/>
    </row>
    <row r="14" spans="1:3" ht="39" thickBot="1" x14ac:dyDescent="0.3">
      <c r="A14" s="4" t="s">
        <v>18</v>
      </c>
      <c r="B14" s="5" t="s">
        <v>6</v>
      </c>
      <c r="C14" s="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78" workbookViewId="0">
      <selection activeCell="D89" activeCellId="13" sqref="L92 D4:E7 D10:E13 D17:D22 D25 D25:D30 D33:D38 D41:D46 D49:D54 D57:D62 D65:D70 D73:D78 D81:D86 D89:D94"/>
    </sheetView>
  </sheetViews>
  <sheetFormatPr defaultRowHeight="15" x14ac:dyDescent="0.25"/>
  <cols>
    <col min="1" max="1" width="18.42578125" customWidth="1"/>
    <col min="2" max="2" width="12.140625" customWidth="1"/>
    <col min="3" max="3" width="12.42578125" customWidth="1"/>
    <col min="4" max="4" width="18.140625" customWidth="1"/>
    <col min="5" max="6" width="18.28515625" customWidth="1"/>
    <col min="7" max="7" width="18" customWidth="1"/>
  </cols>
  <sheetData>
    <row r="1" spans="1:7" x14ac:dyDescent="0.25">
      <c r="A1" s="90" t="s">
        <v>274</v>
      </c>
      <c r="B1" s="90"/>
      <c r="C1" s="90"/>
      <c r="D1" s="90"/>
      <c r="E1" s="90"/>
      <c r="F1" s="90"/>
      <c r="G1" s="90"/>
    </row>
    <row r="2" spans="1:7" ht="36" customHeight="1" x14ac:dyDescent="0.25">
      <c r="A2" s="78" t="s">
        <v>221</v>
      </c>
      <c r="B2" s="91" t="s">
        <v>275</v>
      </c>
      <c r="C2" s="91"/>
      <c r="D2" s="92" t="s">
        <v>222</v>
      </c>
      <c r="E2" s="93"/>
      <c r="F2" s="93"/>
      <c r="G2" s="94"/>
    </row>
    <row r="3" spans="1:7" ht="24" customHeight="1" x14ac:dyDescent="0.25">
      <c r="A3" s="65" t="s">
        <v>223</v>
      </c>
      <c r="B3" s="91" t="s">
        <v>224</v>
      </c>
      <c r="C3" s="91"/>
      <c r="D3" s="91" t="s">
        <v>225</v>
      </c>
      <c r="E3" s="91"/>
      <c r="F3" s="91" t="s">
        <v>226</v>
      </c>
      <c r="G3" s="91"/>
    </row>
    <row r="4" spans="1:7" x14ac:dyDescent="0.25">
      <c r="A4" s="37" t="s">
        <v>227</v>
      </c>
      <c r="B4" s="95">
        <v>4648</v>
      </c>
      <c r="C4" s="96"/>
      <c r="D4" s="137">
        <v>0</v>
      </c>
      <c r="E4" s="138"/>
      <c r="F4" s="133">
        <f>B4*D4</f>
        <v>0</v>
      </c>
      <c r="G4" s="134"/>
    </row>
    <row r="5" spans="1:7" x14ac:dyDescent="0.25">
      <c r="A5" s="37" t="s">
        <v>228</v>
      </c>
      <c r="B5" s="95">
        <v>7230</v>
      </c>
      <c r="C5" s="96"/>
      <c r="D5" s="137">
        <v>0</v>
      </c>
      <c r="E5" s="138"/>
      <c r="F5" s="133">
        <f t="shared" ref="F5:F7" si="0">B5*D5</f>
        <v>0</v>
      </c>
      <c r="G5" s="134"/>
    </row>
    <row r="6" spans="1:7" x14ac:dyDescent="0.25">
      <c r="A6" s="37" t="s">
        <v>229</v>
      </c>
      <c r="B6" s="95">
        <v>4005</v>
      </c>
      <c r="C6" s="96"/>
      <c r="D6" s="137">
        <v>0</v>
      </c>
      <c r="E6" s="138"/>
      <c r="F6" s="133">
        <f t="shared" si="0"/>
        <v>0</v>
      </c>
      <c r="G6" s="134"/>
    </row>
    <row r="7" spans="1:7" x14ac:dyDescent="0.25">
      <c r="A7" s="37" t="s">
        <v>230</v>
      </c>
      <c r="B7" s="95">
        <v>2841</v>
      </c>
      <c r="C7" s="96"/>
      <c r="D7" s="137">
        <v>0</v>
      </c>
      <c r="E7" s="138"/>
      <c r="F7" s="133">
        <f t="shared" si="0"/>
        <v>0</v>
      </c>
      <c r="G7" s="134"/>
    </row>
    <row r="8" spans="1:7" x14ac:dyDescent="0.25">
      <c r="A8" s="39" t="s">
        <v>40</v>
      </c>
      <c r="B8" s="97">
        <f>SUM(B4:C7)</f>
        <v>18724</v>
      </c>
      <c r="C8" s="98"/>
      <c r="D8" s="99" t="s">
        <v>231</v>
      </c>
      <c r="E8" s="100"/>
      <c r="F8" s="135">
        <f>SUM(F4:G7)</f>
        <v>0</v>
      </c>
      <c r="G8" s="136"/>
    </row>
    <row r="9" spans="1:7" ht="24" x14ac:dyDescent="0.25">
      <c r="A9" s="65" t="s">
        <v>223</v>
      </c>
      <c r="B9" s="101" t="s">
        <v>232</v>
      </c>
      <c r="C9" s="102"/>
      <c r="D9" s="103" t="s">
        <v>232</v>
      </c>
      <c r="E9" s="104"/>
      <c r="F9" s="103" t="s">
        <v>232</v>
      </c>
      <c r="G9" s="104"/>
    </row>
    <row r="10" spans="1:7" x14ac:dyDescent="0.25">
      <c r="A10" s="37" t="s">
        <v>227</v>
      </c>
      <c r="B10" s="95">
        <v>588</v>
      </c>
      <c r="C10" s="96"/>
      <c r="D10" s="137">
        <v>0</v>
      </c>
      <c r="E10" s="138"/>
      <c r="F10" s="133">
        <f>B10*D10</f>
        <v>0</v>
      </c>
      <c r="G10" s="134"/>
    </row>
    <row r="11" spans="1:7" x14ac:dyDescent="0.25">
      <c r="A11" s="37" t="s">
        <v>228</v>
      </c>
      <c r="B11" s="95">
        <v>801</v>
      </c>
      <c r="C11" s="96"/>
      <c r="D11" s="137">
        <v>0</v>
      </c>
      <c r="E11" s="138"/>
      <c r="F11" s="133">
        <f t="shared" ref="F11:F13" si="1">B11*D11</f>
        <v>0</v>
      </c>
      <c r="G11" s="134"/>
    </row>
    <row r="12" spans="1:7" x14ac:dyDescent="0.25">
      <c r="A12" s="37" t="s">
        <v>229</v>
      </c>
      <c r="B12" s="95">
        <v>603</v>
      </c>
      <c r="C12" s="96"/>
      <c r="D12" s="137">
        <v>0</v>
      </c>
      <c r="E12" s="138"/>
      <c r="F12" s="133">
        <f t="shared" si="1"/>
        <v>0</v>
      </c>
      <c r="G12" s="134"/>
    </row>
    <row r="13" spans="1:7" x14ac:dyDescent="0.25">
      <c r="A13" s="37" t="s">
        <v>230</v>
      </c>
      <c r="B13" s="95">
        <v>701</v>
      </c>
      <c r="C13" s="96"/>
      <c r="D13" s="137">
        <v>0</v>
      </c>
      <c r="E13" s="138"/>
      <c r="F13" s="133">
        <f t="shared" si="1"/>
        <v>0</v>
      </c>
      <c r="G13" s="134"/>
    </row>
    <row r="14" spans="1:7" x14ac:dyDescent="0.25">
      <c r="A14" s="39" t="s">
        <v>40</v>
      </c>
      <c r="B14" s="97">
        <f>SUM(B10:C13)</f>
        <v>2693</v>
      </c>
      <c r="C14" s="98"/>
      <c r="D14" s="99" t="s">
        <v>231</v>
      </c>
      <c r="E14" s="100"/>
      <c r="F14" s="135">
        <f>SUM(F10:G13)</f>
        <v>0</v>
      </c>
      <c r="G14" s="136"/>
    </row>
    <row r="15" spans="1:7" x14ac:dyDescent="0.25">
      <c r="A15" s="105" t="s">
        <v>233</v>
      </c>
      <c r="B15" s="105"/>
      <c r="C15" s="105"/>
      <c r="D15" s="105"/>
      <c r="E15" s="105"/>
      <c r="F15" s="105"/>
      <c r="G15" s="105"/>
    </row>
    <row r="16" spans="1:7" ht="36" x14ac:dyDescent="0.25">
      <c r="A16" s="66" t="s">
        <v>223</v>
      </c>
      <c r="B16" s="67" t="s">
        <v>234</v>
      </c>
      <c r="C16" s="68" t="s">
        <v>235</v>
      </c>
      <c r="D16" s="69" t="s">
        <v>236</v>
      </c>
      <c r="E16" s="70" t="s">
        <v>237</v>
      </c>
      <c r="F16" s="69" t="s">
        <v>238</v>
      </c>
      <c r="G16" s="70" t="s">
        <v>239</v>
      </c>
    </row>
    <row r="17" spans="1:7" x14ac:dyDescent="0.25">
      <c r="A17" s="37" t="s">
        <v>227</v>
      </c>
      <c r="B17" s="79">
        <v>65</v>
      </c>
      <c r="C17" s="79">
        <v>7</v>
      </c>
      <c r="D17" s="139">
        <v>0</v>
      </c>
      <c r="E17" s="73">
        <f>D17*80%</f>
        <v>0</v>
      </c>
      <c r="F17" s="72">
        <f>B17*D17</f>
        <v>0</v>
      </c>
      <c r="G17" s="73">
        <f>C17*E17</f>
        <v>0</v>
      </c>
    </row>
    <row r="18" spans="1:7" x14ac:dyDescent="0.25">
      <c r="A18" s="37" t="s">
        <v>240</v>
      </c>
      <c r="B18" s="79">
        <v>65</v>
      </c>
      <c r="C18" s="79">
        <v>7</v>
      </c>
      <c r="D18" s="139">
        <v>0</v>
      </c>
      <c r="E18" s="73">
        <f t="shared" ref="E18:E22" si="2">D18*80%</f>
        <v>0</v>
      </c>
      <c r="F18" s="72">
        <f t="shared" ref="F18:G22" si="3">B18*D18</f>
        <v>0</v>
      </c>
      <c r="G18" s="73">
        <f t="shared" si="3"/>
        <v>0</v>
      </c>
    </row>
    <row r="19" spans="1:7" x14ac:dyDescent="0.25">
      <c r="A19" s="37" t="s">
        <v>228</v>
      </c>
      <c r="B19" s="79">
        <v>65</v>
      </c>
      <c r="C19" s="79">
        <v>7</v>
      </c>
      <c r="D19" s="139">
        <v>0</v>
      </c>
      <c r="E19" s="73">
        <f t="shared" si="2"/>
        <v>0</v>
      </c>
      <c r="F19" s="72">
        <f t="shared" si="3"/>
        <v>0</v>
      </c>
      <c r="G19" s="73">
        <f t="shared" si="3"/>
        <v>0</v>
      </c>
    </row>
    <row r="20" spans="1:7" x14ac:dyDescent="0.25">
      <c r="A20" s="37" t="s">
        <v>229</v>
      </c>
      <c r="B20" s="79">
        <v>65</v>
      </c>
      <c r="C20" s="79">
        <v>7</v>
      </c>
      <c r="D20" s="139">
        <v>0</v>
      </c>
      <c r="E20" s="73">
        <f t="shared" si="2"/>
        <v>0</v>
      </c>
      <c r="F20" s="72">
        <f t="shared" si="3"/>
        <v>0</v>
      </c>
      <c r="G20" s="73">
        <f t="shared" si="3"/>
        <v>0</v>
      </c>
    </row>
    <row r="21" spans="1:7" x14ac:dyDescent="0.25">
      <c r="A21" s="37" t="s">
        <v>230</v>
      </c>
      <c r="B21" s="79">
        <v>65</v>
      </c>
      <c r="C21" s="79">
        <v>7</v>
      </c>
      <c r="D21" s="139">
        <v>0</v>
      </c>
      <c r="E21" s="73">
        <f t="shared" si="2"/>
        <v>0</v>
      </c>
      <c r="F21" s="72">
        <f t="shared" si="3"/>
        <v>0</v>
      </c>
      <c r="G21" s="73">
        <f t="shared" si="3"/>
        <v>0</v>
      </c>
    </row>
    <row r="22" spans="1:7" x14ac:dyDescent="0.25">
      <c r="A22" s="37" t="s">
        <v>241</v>
      </c>
      <c r="B22" s="79">
        <v>65</v>
      </c>
      <c r="C22" s="79">
        <v>7</v>
      </c>
      <c r="D22" s="139">
        <v>0</v>
      </c>
      <c r="E22" s="73">
        <f t="shared" si="2"/>
        <v>0</v>
      </c>
      <c r="F22" s="72">
        <f t="shared" si="3"/>
        <v>0</v>
      </c>
      <c r="G22" s="73">
        <f t="shared" si="3"/>
        <v>0</v>
      </c>
    </row>
    <row r="23" spans="1:7" x14ac:dyDescent="0.25">
      <c r="A23" s="80" t="s">
        <v>40</v>
      </c>
      <c r="B23" s="81">
        <f>SUM(B17:B22)</f>
        <v>390</v>
      </c>
      <c r="C23" s="81">
        <f>SUM(C17:C22)</f>
        <v>42</v>
      </c>
      <c r="D23" s="83" t="s">
        <v>231</v>
      </c>
      <c r="E23" s="84" t="s">
        <v>231</v>
      </c>
      <c r="F23" s="85">
        <f>SUM(F17:F22)</f>
        <v>0</v>
      </c>
      <c r="G23" s="85">
        <f>SUM(G17:G22)</f>
        <v>0</v>
      </c>
    </row>
    <row r="24" spans="1:7" ht="24" x14ac:dyDescent="0.25">
      <c r="A24" s="64" t="s">
        <v>242</v>
      </c>
      <c r="B24" s="67" t="s">
        <v>234</v>
      </c>
      <c r="C24" s="68" t="s">
        <v>235</v>
      </c>
      <c r="D24" s="69" t="s">
        <v>243</v>
      </c>
      <c r="E24" s="70" t="s">
        <v>244</v>
      </c>
      <c r="F24" s="69" t="s">
        <v>234</v>
      </c>
      <c r="G24" s="70" t="s">
        <v>235</v>
      </c>
    </row>
    <row r="25" spans="1:7" x14ac:dyDescent="0.25">
      <c r="A25" s="37" t="s">
        <v>227</v>
      </c>
      <c r="B25" s="79">
        <v>1355</v>
      </c>
      <c r="C25" s="79">
        <v>163</v>
      </c>
      <c r="D25" s="139">
        <v>0</v>
      </c>
      <c r="E25" s="73">
        <f>D25*80%</f>
        <v>0</v>
      </c>
      <c r="F25" s="72">
        <f>B25*D25</f>
        <v>0</v>
      </c>
      <c r="G25" s="73">
        <f>C25*E25</f>
        <v>0</v>
      </c>
    </row>
    <row r="26" spans="1:7" x14ac:dyDescent="0.25">
      <c r="A26" s="37" t="s">
        <v>240</v>
      </c>
      <c r="B26" s="79">
        <v>1355</v>
      </c>
      <c r="C26" s="79">
        <v>159</v>
      </c>
      <c r="D26" s="139">
        <v>0</v>
      </c>
      <c r="E26" s="73">
        <f t="shared" ref="E26:E30" si="4">D26*80%</f>
        <v>0</v>
      </c>
      <c r="F26" s="72">
        <f t="shared" ref="F26:G30" si="5">B26*D26</f>
        <v>0</v>
      </c>
      <c r="G26" s="73">
        <f t="shared" si="5"/>
        <v>0</v>
      </c>
    </row>
    <row r="27" spans="1:7" x14ac:dyDescent="0.25">
      <c r="A27" s="37" t="s">
        <v>228</v>
      </c>
      <c r="B27" s="79">
        <v>1362</v>
      </c>
      <c r="C27" s="79">
        <v>169</v>
      </c>
      <c r="D27" s="139">
        <v>0</v>
      </c>
      <c r="E27" s="73">
        <f t="shared" si="4"/>
        <v>0</v>
      </c>
      <c r="F27" s="72">
        <f t="shared" si="5"/>
        <v>0</v>
      </c>
      <c r="G27" s="73">
        <f t="shared" si="5"/>
        <v>0</v>
      </c>
    </row>
    <row r="28" spans="1:7" x14ac:dyDescent="0.25">
      <c r="A28" s="37" t="s">
        <v>229</v>
      </c>
      <c r="B28" s="79">
        <v>1349</v>
      </c>
      <c r="C28" s="79">
        <v>163</v>
      </c>
      <c r="D28" s="139">
        <v>0</v>
      </c>
      <c r="E28" s="73">
        <f t="shared" si="4"/>
        <v>0</v>
      </c>
      <c r="F28" s="72">
        <f t="shared" si="5"/>
        <v>0</v>
      </c>
      <c r="G28" s="73">
        <f t="shared" si="5"/>
        <v>0</v>
      </c>
    </row>
    <row r="29" spans="1:7" x14ac:dyDescent="0.25">
      <c r="A29" s="37" t="s">
        <v>230</v>
      </c>
      <c r="B29" s="79">
        <v>1342</v>
      </c>
      <c r="C29" s="79">
        <v>163</v>
      </c>
      <c r="D29" s="139">
        <v>0</v>
      </c>
      <c r="E29" s="73">
        <f t="shared" si="4"/>
        <v>0</v>
      </c>
      <c r="F29" s="72">
        <f t="shared" si="5"/>
        <v>0</v>
      </c>
      <c r="G29" s="73">
        <f t="shared" si="5"/>
        <v>0</v>
      </c>
    </row>
    <row r="30" spans="1:7" x14ac:dyDescent="0.25">
      <c r="A30" s="37" t="s">
        <v>241</v>
      </c>
      <c r="B30" s="79">
        <v>1342</v>
      </c>
      <c r="C30" s="79">
        <v>163</v>
      </c>
      <c r="D30" s="139">
        <v>0</v>
      </c>
      <c r="E30" s="73">
        <f t="shared" si="4"/>
        <v>0</v>
      </c>
      <c r="F30" s="72">
        <f t="shared" si="5"/>
        <v>0</v>
      </c>
      <c r="G30" s="73">
        <f t="shared" si="5"/>
        <v>0</v>
      </c>
    </row>
    <row r="31" spans="1:7" x14ac:dyDescent="0.25">
      <c r="A31" s="39" t="s">
        <v>40</v>
      </c>
      <c r="B31" s="81">
        <f>SUM(B25:B30)</f>
        <v>8105</v>
      </c>
      <c r="C31" s="81">
        <f>SUM(C25:C30)</f>
        <v>980</v>
      </c>
      <c r="D31" s="83" t="s">
        <v>231</v>
      </c>
      <c r="E31" s="84" t="s">
        <v>231</v>
      </c>
      <c r="F31" s="85">
        <f>SUM(F25:F30)</f>
        <v>0</v>
      </c>
      <c r="G31" s="85">
        <f>SUM(G25:G30)</f>
        <v>0</v>
      </c>
    </row>
    <row r="32" spans="1:7" ht="24" x14ac:dyDescent="0.25">
      <c r="A32" s="64" t="s">
        <v>245</v>
      </c>
      <c r="B32" s="67" t="s">
        <v>234</v>
      </c>
      <c r="C32" s="68" t="s">
        <v>235</v>
      </c>
      <c r="D32" s="69" t="s">
        <v>243</v>
      </c>
      <c r="E32" s="70" t="s">
        <v>244</v>
      </c>
      <c r="F32" s="69" t="s">
        <v>234</v>
      </c>
      <c r="G32" s="70" t="s">
        <v>235</v>
      </c>
    </row>
    <row r="33" spans="1:7" x14ac:dyDescent="0.25">
      <c r="A33" s="37" t="s">
        <v>227</v>
      </c>
      <c r="B33" s="71">
        <v>206</v>
      </c>
      <c r="C33" s="71">
        <v>37</v>
      </c>
      <c r="D33" s="139">
        <v>0</v>
      </c>
      <c r="E33" s="73">
        <f>D33*80%</f>
        <v>0</v>
      </c>
      <c r="F33" s="72">
        <f>B33*D33</f>
        <v>0</v>
      </c>
      <c r="G33" s="73">
        <f>C33*E33</f>
        <v>0</v>
      </c>
    </row>
    <row r="34" spans="1:7" x14ac:dyDescent="0.25">
      <c r="A34" s="37" t="s">
        <v>240</v>
      </c>
      <c r="B34" s="71">
        <v>206</v>
      </c>
      <c r="C34" s="71">
        <v>37</v>
      </c>
      <c r="D34" s="139">
        <v>0</v>
      </c>
      <c r="E34" s="73">
        <f t="shared" ref="E34:E38" si="6">D34*80%</f>
        <v>0</v>
      </c>
      <c r="F34" s="72">
        <f t="shared" ref="F34:G38" si="7">B34*D34</f>
        <v>0</v>
      </c>
      <c r="G34" s="73">
        <f t="shared" si="7"/>
        <v>0</v>
      </c>
    </row>
    <row r="35" spans="1:7" x14ac:dyDescent="0.25">
      <c r="A35" s="37" t="s">
        <v>228</v>
      </c>
      <c r="B35" s="71">
        <v>206</v>
      </c>
      <c r="C35" s="71">
        <v>37</v>
      </c>
      <c r="D35" s="139">
        <v>0</v>
      </c>
      <c r="E35" s="73">
        <f t="shared" si="6"/>
        <v>0</v>
      </c>
      <c r="F35" s="72">
        <f t="shared" si="7"/>
        <v>0</v>
      </c>
      <c r="G35" s="73">
        <f t="shared" si="7"/>
        <v>0</v>
      </c>
    </row>
    <row r="36" spans="1:7" x14ac:dyDescent="0.25">
      <c r="A36" s="37" t="s">
        <v>229</v>
      </c>
      <c r="B36" s="71">
        <v>206</v>
      </c>
      <c r="C36" s="71">
        <v>37</v>
      </c>
      <c r="D36" s="139">
        <v>0</v>
      </c>
      <c r="E36" s="73">
        <f t="shared" si="6"/>
        <v>0</v>
      </c>
      <c r="F36" s="72">
        <f t="shared" si="7"/>
        <v>0</v>
      </c>
      <c r="G36" s="73">
        <f t="shared" si="7"/>
        <v>0</v>
      </c>
    </row>
    <row r="37" spans="1:7" x14ac:dyDescent="0.25">
      <c r="A37" s="37" t="s">
        <v>230</v>
      </c>
      <c r="B37" s="71">
        <v>206</v>
      </c>
      <c r="C37" s="71">
        <v>37</v>
      </c>
      <c r="D37" s="139">
        <v>0</v>
      </c>
      <c r="E37" s="73">
        <f t="shared" si="6"/>
        <v>0</v>
      </c>
      <c r="F37" s="72">
        <f t="shared" si="7"/>
        <v>0</v>
      </c>
      <c r="G37" s="73">
        <f t="shared" si="7"/>
        <v>0</v>
      </c>
    </row>
    <row r="38" spans="1:7" x14ac:dyDescent="0.25">
      <c r="A38" s="37" t="s">
        <v>241</v>
      </c>
      <c r="B38" s="71">
        <v>206</v>
      </c>
      <c r="C38" s="71">
        <v>37</v>
      </c>
      <c r="D38" s="139">
        <v>0</v>
      </c>
      <c r="E38" s="73">
        <f t="shared" si="6"/>
        <v>0</v>
      </c>
      <c r="F38" s="72">
        <f t="shared" si="7"/>
        <v>0</v>
      </c>
      <c r="G38" s="73">
        <f t="shared" si="7"/>
        <v>0</v>
      </c>
    </row>
    <row r="39" spans="1:7" x14ac:dyDescent="0.25">
      <c r="A39" s="39" t="s">
        <v>40</v>
      </c>
      <c r="B39" s="82">
        <f>SUM(B33:B38)</f>
        <v>1236</v>
      </c>
      <c r="C39" s="82">
        <f>SUM(C33:C38)</f>
        <v>222</v>
      </c>
      <c r="D39" s="83" t="s">
        <v>231</v>
      </c>
      <c r="E39" s="84" t="s">
        <v>231</v>
      </c>
      <c r="F39" s="85">
        <f>SUM(F33:F38)</f>
        <v>0</v>
      </c>
      <c r="G39" s="85">
        <f>SUM(G33:G38)</f>
        <v>0</v>
      </c>
    </row>
    <row r="40" spans="1:7" ht="24" x14ac:dyDescent="0.25">
      <c r="A40" s="74" t="s">
        <v>246</v>
      </c>
      <c r="B40" s="67" t="s">
        <v>234</v>
      </c>
      <c r="C40" s="68" t="s">
        <v>235</v>
      </c>
      <c r="D40" s="69" t="s">
        <v>243</v>
      </c>
      <c r="E40" s="70" t="s">
        <v>244</v>
      </c>
      <c r="F40" s="69" t="s">
        <v>234</v>
      </c>
      <c r="G40" s="70" t="s">
        <v>235</v>
      </c>
    </row>
    <row r="41" spans="1:7" x14ac:dyDescent="0.25">
      <c r="A41" s="37" t="s">
        <v>227</v>
      </c>
      <c r="B41" s="79">
        <v>0</v>
      </c>
      <c r="C41" s="79">
        <v>0</v>
      </c>
      <c r="D41" s="139">
        <v>0</v>
      </c>
      <c r="E41" s="73">
        <f>D41*80%</f>
        <v>0</v>
      </c>
      <c r="F41" s="72">
        <f>B41*D41</f>
        <v>0</v>
      </c>
      <c r="G41" s="73">
        <f>C41*E41</f>
        <v>0</v>
      </c>
    </row>
    <row r="42" spans="1:7" x14ac:dyDescent="0.25">
      <c r="A42" s="37" t="s">
        <v>240</v>
      </c>
      <c r="B42" s="79">
        <v>0</v>
      </c>
      <c r="C42" s="79">
        <v>0</v>
      </c>
      <c r="D42" s="139">
        <v>0</v>
      </c>
      <c r="E42" s="73">
        <f t="shared" ref="E42:E46" si="8">D42*80%</f>
        <v>0</v>
      </c>
      <c r="F42" s="72">
        <f t="shared" ref="F42:G46" si="9">B42*D42</f>
        <v>0</v>
      </c>
      <c r="G42" s="73">
        <f t="shared" si="9"/>
        <v>0</v>
      </c>
    </row>
    <row r="43" spans="1:7" x14ac:dyDescent="0.25">
      <c r="A43" s="37" t="s">
        <v>228</v>
      </c>
      <c r="B43" s="79">
        <v>0</v>
      </c>
      <c r="C43" s="79">
        <v>0</v>
      </c>
      <c r="D43" s="139">
        <v>0</v>
      </c>
      <c r="E43" s="73">
        <f t="shared" si="8"/>
        <v>0</v>
      </c>
      <c r="F43" s="72">
        <f t="shared" si="9"/>
        <v>0</v>
      </c>
      <c r="G43" s="73">
        <f t="shared" si="9"/>
        <v>0</v>
      </c>
    </row>
    <row r="44" spans="1:7" x14ac:dyDescent="0.25">
      <c r="A44" s="37" t="s">
        <v>229</v>
      </c>
      <c r="B44" s="79">
        <v>0</v>
      </c>
      <c r="C44" s="79">
        <v>0</v>
      </c>
      <c r="D44" s="139">
        <v>0</v>
      </c>
      <c r="E44" s="73">
        <f t="shared" si="8"/>
        <v>0</v>
      </c>
      <c r="F44" s="72">
        <f t="shared" si="9"/>
        <v>0</v>
      </c>
      <c r="G44" s="73">
        <f t="shared" si="9"/>
        <v>0</v>
      </c>
    </row>
    <row r="45" spans="1:7" x14ac:dyDescent="0.25">
      <c r="A45" s="37" t="s">
        <v>230</v>
      </c>
      <c r="B45" s="79">
        <v>0</v>
      </c>
      <c r="C45" s="79">
        <v>0</v>
      </c>
      <c r="D45" s="139">
        <v>0</v>
      </c>
      <c r="E45" s="73">
        <f t="shared" si="8"/>
        <v>0</v>
      </c>
      <c r="F45" s="72">
        <f t="shared" si="9"/>
        <v>0</v>
      </c>
      <c r="G45" s="73">
        <f t="shared" si="9"/>
        <v>0</v>
      </c>
    </row>
    <row r="46" spans="1:7" x14ac:dyDescent="0.25">
      <c r="A46" s="37" t="s">
        <v>241</v>
      </c>
      <c r="B46" s="79">
        <v>0</v>
      </c>
      <c r="C46" s="79">
        <v>0</v>
      </c>
      <c r="D46" s="139">
        <v>0</v>
      </c>
      <c r="E46" s="73">
        <f t="shared" si="8"/>
        <v>0</v>
      </c>
      <c r="F46" s="72">
        <f t="shared" si="9"/>
        <v>0</v>
      </c>
      <c r="G46" s="73">
        <f t="shared" si="9"/>
        <v>0</v>
      </c>
    </row>
    <row r="47" spans="1:7" x14ac:dyDescent="0.25">
      <c r="A47" s="39" t="s">
        <v>40</v>
      </c>
      <c r="B47" s="81">
        <v>0</v>
      </c>
      <c r="C47" s="81">
        <v>0</v>
      </c>
      <c r="D47" s="83" t="s">
        <v>231</v>
      </c>
      <c r="E47" s="84" t="s">
        <v>231</v>
      </c>
      <c r="F47" s="85">
        <f>SUM(F41:F46)</f>
        <v>0</v>
      </c>
      <c r="G47" s="85">
        <f>SUM(G41:G46)</f>
        <v>0</v>
      </c>
    </row>
    <row r="48" spans="1:7" ht="24" x14ac:dyDescent="0.25">
      <c r="A48" s="64" t="s">
        <v>247</v>
      </c>
      <c r="B48" s="67" t="s">
        <v>234</v>
      </c>
      <c r="C48" s="68" t="s">
        <v>235</v>
      </c>
      <c r="D48" s="69" t="s">
        <v>243</v>
      </c>
      <c r="E48" s="70" t="s">
        <v>244</v>
      </c>
      <c r="F48" s="69" t="s">
        <v>234</v>
      </c>
      <c r="G48" s="70" t="s">
        <v>235</v>
      </c>
    </row>
    <row r="49" spans="1:7" x14ac:dyDescent="0.25">
      <c r="A49" s="37" t="s">
        <v>227</v>
      </c>
      <c r="B49" s="79">
        <v>166</v>
      </c>
      <c r="C49" s="79">
        <v>59</v>
      </c>
      <c r="D49" s="139">
        <v>0</v>
      </c>
      <c r="E49" s="73">
        <f>D49*80%</f>
        <v>0</v>
      </c>
      <c r="F49" s="72">
        <f>B49*D49</f>
        <v>0</v>
      </c>
      <c r="G49" s="73">
        <f>C49*E49</f>
        <v>0</v>
      </c>
    </row>
    <row r="50" spans="1:7" x14ac:dyDescent="0.25">
      <c r="A50" s="37" t="s">
        <v>240</v>
      </c>
      <c r="B50" s="79">
        <v>166</v>
      </c>
      <c r="C50" s="79">
        <v>59</v>
      </c>
      <c r="D50" s="139">
        <v>0</v>
      </c>
      <c r="E50" s="73">
        <f t="shared" ref="E50:E54" si="10">D50*80%</f>
        <v>0</v>
      </c>
      <c r="F50" s="72">
        <f t="shared" ref="F50:G54" si="11">B50*D50</f>
        <v>0</v>
      </c>
      <c r="G50" s="73">
        <f t="shared" si="11"/>
        <v>0</v>
      </c>
    </row>
    <row r="51" spans="1:7" x14ac:dyDescent="0.25">
      <c r="A51" s="37" t="s">
        <v>228</v>
      </c>
      <c r="B51" s="79">
        <v>166</v>
      </c>
      <c r="C51" s="79">
        <v>59</v>
      </c>
      <c r="D51" s="139">
        <v>0</v>
      </c>
      <c r="E51" s="73">
        <f t="shared" si="10"/>
        <v>0</v>
      </c>
      <c r="F51" s="72">
        <f t="shared" si="11"/>
        <v>0</v>
      </c>
      <c r="G51" s="73">
        <f t="shared" si="11"/>
        <v>0</v>
      </c>
    </row>
    <row r="52" spans="1:7" x14ac:dyDescent="0.25">
      <c r="A52" s="37" t="s">
        <v>229</v>
      </c>
      <c r="B52" s="79">
        <v>166</v>
      </c>
      <c r="C52" s="79">
        <v>59</v>
      </c>
      <c r="D52" s="139">
        <v>0</v>
      </c>
      <c r="E52" s="73">
        <f t="shared" si="10"/>
        <v>0</v>
      </c>
      <c r="F52" s="72">
        <f t="shared" si="11"/>
        <v>0</v>
      </c>
      <c r="G52" s="73">
        <f t="shared" si="11"/>
        <v>0</v>
      </c>
    </row>
    <row r="53" spans="1:7" x14ac:dyDescent="0.25">
      <c r="A53" s="37" t="s">
        <v>230</v>
      </c>
      <c r="B53" s="79">
        <v>166</v>
      </c>
      <c r="C53" s="79">
        <v>59</v>
      </c>
      <c r="D53" s="139">
        <v>0</v>
      </c>
      <c r="E53" s="73">
        <f t="shared" si="10"/>
        <v>0</v>
      </c>
      <c r="F53" s="72">
        <f t="shared" si="11"/>
        <v>0</v>
      </c>
      <c r="G53" s="73">
        <f t="shared" si="11"/>
        <v>0</v>
      </c>
    </row>
    <row r="54" spans="1:7" x14ac:dyDescent="0.25">
      <c r="A54" s="37" t="s">
        <v>241</v>
      </c>
      <c r="B54" s="79">
        <v>166</v>
      </c>
      <c r="C54" s="79">
        <v>59</v>
      </c>
      <c r="D54" s="139">
        <v>0</v>
      </c>
      <c r="E54" s="73">
        <f t="shared" si="10"/>
        <v>0</v>
      </c>
      <c r="F54" s="72">
        <f t="shared" si="11"/>
        <v>0</v>
      </c>
      <c r="G54" s="73">
        <f t="shared" si="11"/>
        <v>0</v>
      </c>
    </row>
    <row r="55" spans="1:7" x14ac:dyDescent="0.25">
      <c r="A55" s="39" t="s">
        <v>40</v>
      </c>
      <c r="B55" s="81">
        <f>SUM(B49:B54)</f>
        <v>996</v>
      </c>
      <c r="C55" s="81">
        <f>SUM(C49:C54)</f>
        <v>354</v>
      </c>
      <c r="D55" s="83" t="s">
        <v>231</v>
      </c>
      <c r="E55" s="84" t="s">
        <v>231</v>
      </c>
      <c r="F55" s="85">
        <f>SUM(F49:F54)</f>
        <v>0</v>
      </c>
      <c r="G55" s="85">
        <f>SUM(G49:G54)</f>
        <v>0</v>
      </c>
    </row>
    <row r="56" spans="1:7" ht="24" x14ac:dyDescent="0.25">
      <c r="A56" s="74" t="s">
        <v>248</v>
      </c>
      <c r="B56" s="67" t="s">
        <v>234</v>
      </c>
      <c r="C56" s="68" t="s">
        <v>235</v>
      </c>
      <c r="D56" s="69" t="s">
        <v>243</v>
      </c>
      <c r="E56" s="70" t="s">
        <v>244</v>
      </c>
      <c r="F56" s="69" t="s">
        <v>234</v>
      </c>
      <c r="G56" s="70" t="s">
        <v>235</v>
      </c>
    </row>
    <row r="57" spans="1:7" x14ac:dyDescent="0.25">
      <c r="A57" s="37" t="s">
        <v>227</v>
      </c>
      <c r="B57" s="79">
        <v>18</v>
      </c>
      <c r="C57" s="79">
        <v>0</v>
      </c>
      <c r="D57" s="139">
        <v>0</v>
      </c>
      <c r="E57" s="73">
        <f>D57*80%</f>
        <v>0</v>
      </c>
      <c r="F57" s="72">
        <f>B57*D57</f>
        <v>0</v>
      </c>
      <c r="G57" s="73">
        <f>C57*E57</f>
        <v>0</v>
      </c>
    </row>
    <row r="58" spans="1:7" x14ac:dyDescent="0.25">
      <c r="A58" s="37" t="s">
        <v>240</v>
      </c>
      <c r="B58" s="79">
        <v>18</v>
      </c>
      <c r="C58" s="79">
        <v>0</v>
      </c>
      <c r="D58" s="139">
        <v>0</v>
      </c>
      <c r="E58" s="73">
        <f t="shared" ref="E58:E62" si="12">D58*80%</f>
        <v>0</v>
      </c>
      <c r="F58" s="72">
        <f t="shared" ref="F58:G62" si="13">B58*D58</f>
        <v>0</v>
      </c>
      <c r="G58" s="73">
        <f t="shared" si="13"/>
        <v>0</v>
      </c>
    </row>
    <row r="59" spans="1:7" x14ac:dyDescent="0.25">
      <c r="A59" s="37" t="s">
        <v>228</v>
      </c>
      <c r="B59" s="79">
        <v>18</v>
      </c>
      <c r="C59" s="79">
        <v>0</v>
      </c>
      <c r="D59" s="139">
        <v>0</v>
      </c>
      <c r="E59" s="73">
        <f t="shared" si="12"/>
        <v>0</v>
      </c>
      <c r="F59" s="72">
        <f t="shared" si="13"/>
        <v>0</v>
      </c>
      <c r="G59" s="73">
        <f t="shared" si="13"/>
        <v>0</v>
      </c>
    </row>
    <row r="60" spans="1:7" x14ac:dyDescent="0.25">
      <c r="A60" s="37" t="s">
        <v>229</v>
      </c>
      <c r="B60" s="79">
        <v>18</v>
      </c>
      <c r="C60" s="79">
        <v>0</v>
      </c>
      <c r="D60" s="139">
        <v>0</v>
      </c>
      <c r="E60" s="73">
        <f t="shared" si="12"/>
        <v>0</v>
      </c>
      <c r="F60" s="72">
        <f t="shared" si="13"/>
        <v>0</v>
      </c>
      <c r="G60" s="73">
        <f t="shared" si="13"/>
        <v>0</v>
      </c>
    </row>
    <row r="61" spans="1:7" x14ac:dyDescent="0.25">
      <c r="A61" s="37" t="s">
        <v>230</v>
      </c>
      <c r="B61" s="79">
        <v>18</v>
      </c>
      <c r="C61" s="79">
        <v>0</v>
      </c>
      <c r="D61" s="139">
        <v>0</v>
      </c>
      <c r="E61" s="73">
        <f t="shared" si="12"/>
        <v>0</v>
      </c>
      <c r="F61" s="72">
        <f t="shared" si="13"/>
        <v>0</v>
      </c>
      <c r="G61" s="73">
        <f t="shared" si="13"/>
        <v>0</v>
      </c>
    </row>
    <row r="62" spans="1:7" x14ac:dyDescent="0.25">
      <c r="A62" s="37" t="s">
        <v>241</v>
      </c>
      <c r="B62" s="79">
        <v>18</v>
      </c>
      <c r="C62" s="79">
        <v>0</v>
      </c>
      <c r="D62" s="139">
        <v>0</v>
      </c>
      <c r="E62" s="73">
        <f t="shared" si="12"/>
        <v>0</v>
      </c>
      <c r="F62" s="72">
        <f t="shared" si="13"/>
        <v>0</v>
      </c>
      <c r="G62" s="73">
        <f t="shared" si="13"/>
        <v>0</v>
      </c>
    </row>
    <row r="63" spans="1:7" x14ac:dyDescent="0.25">
      <c r="A63" s="39" t="s">
        <v>40</v>
      </c>
      <c r="B63" s="81">
        <f>SUM(B57:B62)</f>
        <v>108</v>
      </c>
      <c r="C63" s="81">
        <f>SUM(C57:C62)</f>
        <v>0</v>
      </c>
      <c r="D63" s="83" t="s">
        <v>231</v>
      </c>
      <c r="E63" s="84" t="s">
        <v>231</v>
      </c>
      <c r="F63" s="85">
        <f>SUM(F57:F62)</f>
        <v>0</v>
      </c>
      <c r="G63" s="85">
        <f>SUM(G57:G62)</f>
        <v>0</v>
      </c>
    </row>
    <row r="64" spans="1:7" ht="24" x14ac:dyDescent="0.25">
      <c r="A64" s="74" t="s">
        <v>249</v>
      </c>
      <c r="B64" s="67" t="s">
        <v>234</v>
      </c>
      <c r="C64" s="68" t="s">
        <v>235</v>
      </c>
      <c r="D64" s="69" t="s">
        <v>243</v>
      </c>
      <c r="E64" s="70" t="s">
        <v>244</v>
      </c>
      <c r="F64" s="69" t="s">
        <v>234</v>
      </c>
      <c r="G64" s="70" t="s">
        <v>235</v>
      </c>
    </row>
    <row r="65" spans="1:7" x14ac:dyDescent="0.25">
      <c r="A65" s="37" t="s">
        <v>227</v>
      </c>
      <c r="B65" s="79">
        <v>0</v>
      </c>
      <c r="C65" s="79">
        <v>0</v>
      </c>
      <c r="D65" s="139">
        <v>0</v>
      </c>
      <c r="E65" s="73">
        <f>D65*80%</f>
        <v>0</v>
      </c>
      <c r="F65" s="72">
        <f>B65*D65</f>
        <v>0</v>
      </c>
      <c r="G65" s="73">
        <f>C65*E65</f>
        <v>0</v>
      </c>
    </row>
    <row r="66" spans="1:7" x14ac:dyDescent="0.25">
      <c r="A66" s="37" t="s">
        <v>240</v>
      </c>
      <c r="B66" s="79">
        <v>0</v>
      </c>
      <c r="C66" s="79">
        <v>0</v>
      </c>
      <c r="D66" s="139">
        <v>0</v>
      </c>
      <c r="E66" s="73">
        <f t="shared" ref="E66:E70" si="14">D66*80%</f>
        <v>0</v>
      </c>
      <c r="F66" s="72">
        <f t="shared" ref="F66:G70" si="15">B66*D66</f>
        <v>0</v>
      </c>
      <c r="G66" s="73">
        <f t="shared" si="15"/>
        <v>0</v>
      </c>
    </row>
    <row r="67" spans="1:7" x14ac:dyDescent="0.25">
      <c r="A67" s="37" t="s">
        <v>228</v>
      </c>
      <c r="B67" s="79">
        <v>0</v>
      </c>
      <c r="C67" s="79">
        <v>0</v>
      </c>
      <c r="D67" s="139">
        <v>0</v>
      </c>
      <c r="E67" s="73">
        <f t="shared" si="14"/>
        <v>0</v>
      </c>
      <c r="F67" s="72">
        <f t="shared" si="15"/>
        <v>0</v>
      </c>
      <c r="G67" s="73">
        <f t="shared" si="15"/>
        <v>0</v>
      </c>
    </row>
    <row r="68" spans="1:7" x14ac:dyDescent="0.25">
      <c r="A68" s="37" t="s">
        <v>229</v>
      </c>
      <c r="B68" s="79">
        <v>0</v>
      </c>
      <c r="C68" s="79">
        <v>0</v>
      </c>
      <c r="D68" s="139">
        <v>0</v>
      </c>
      <c r="E68" s="73">
        <f t="shared" si="14"/>
        <v>0</v>
      </c>
      <c r="F68" s="72">
        <f t="shared" si="15"/>
        <v>0</v>
      </c>
      <c r="G68" s="73">
        <f t="shared" si="15"/>
        <v>0</v>
      </c>
    </row>
    <row r="69" spans="1:7" x14ac:dyDescent="0.25">
      <c r="A69" s="37" t="s">
        <v>230</v>
      </c>
      <c r="B69" s="79">
        <v>0</v>
      </c>
      <c r="C69" s="79">
        <v>0</v>
      </c>
      <c r="D69" s="139">
        <v>0</v>
      </c>
      <c r="E69" s="73">
        <f t="shared" si="14"/>
        <v>0</v>
      </c>
      <c r="F69" s="72">
        <f t="shared" si="15"/>
        <v>0</v>
      </c>
      <c r="G69" s="73">
        <f t="shared" si="15"/>
        <v>0</v>
      </c>
    </row>
    <row r="70" spans="1:7" x14ac:dyDescent="0.25">
      <c r="A70" s="37" t="s">
        <v>241</v>
      </c>
      <c r="B70" s="79">
        <v>0</v>
      </c>
      <c r="C70" s="79">
        <v>0</v>
      </c>
      <c r="D70" s="139">
        <v>0</v>
      </c>
      <c r="E70" s="73">
        <f t="shared" si="14"/>
        <v>0</v>
      </c>
      <c r="F70" s="72">
        <f t="shared" si="15"/>
        <v>0</v>
      </c>
      <c r="G70" s="73">
        <f t="shared" si="15"/>
        <v>0</v>
      </c>
    </row>
    <row r="71" spans="1:7" x14ac:dyDescent="0.25">
      <c r="A71" s="39" t="s">
        <v>40</v>
      </c>
      <c r="B71" s="81">
        <v>0</v>
      </c>
      <c r="C71" s="81">
        <v>0</v>
      </c>
      <c r="D71" s="83" t="s">
        <v>231</v>
      </c>
      <c r="E71" s="84" t="s">
        <v>231</v>
      </c>
      <c r="F71" s="85">
        <f>SUM(F65:F70)</f>
        <v>0</v>
      </c>
      <c r="G71" s="85">
        <f>SUM(G65:G70)</f>
        <v>0</v>
      </c>
    </row>
    <row r="72" spans="1:7" ht="24" x14ac:dyDescent="0.25">
      <c r="A72" s="74" t="s">
        <v>250</v>
      </c>
      <c r="B72" s="67" t="s">
        <v>234</v>
      </c>
      <c r="C72" s="68" t="s">
        <v>235</v>
      </c>
      <c r="D72" s="69" t="s">
        <v>243</v>
      </c>
      <c r="E72" s="70" t="s">
        <v>244</v>
      </c>
      <c r="F72" s="69" t="s">
        <v>234</v>
      </c>
      <c r="G72" s="70" t="s">
        <v>235</v>
      </c>
    </row>
    <row r="73" spans="1:7" x14ac:dyDescent="0.25">
      <c r="A73" s="37" t="s">
        <v>227</v>
      </c>
      <c r="B73" s="79">
        <v>0</v>
      </c>
      <c r="C73" s="79">
        <v>0</v>
      </c>
      <c r="D73" s="139">
        <v>0</v>
      </c>
      <c r="E73" s="73">
        <f>D73*80%</f>
        <v>0</v>
      </c>
      <c r="F73" s="72">
        <f>B73*D73</f>
        <v>0</v>
      </c>
      <c r="G73" s="73">
        <f>C73*E73</f>
        <v>0</v>
      </c>
    </row>
    <row r="74" spans="1:7" x14ac:dyDescent="0.25">
      <c r="A74" s="37" t="s">
        <v>240</v>
      </c>
      <c r="B74" s="79">
        <v>0</v>
      </c>
      <c r="C74" s="79">
        <v>0</v>
      </c>
      <c r="D74" s="139">
        <v>0</v>
      </c>
      <c r="E74" s="73">
        <f t="shared" ref="E74:E78" si="16">D74*80%</f>
        <v>0</v>
      </c>
      <c r="F74" s="72">
        <f t="shared" ref="F74:G78" si="17">B74*D74</f>
        <v>0</v>
      </c>
      <c r="G74" s="73">
        <f t="shared" si="17"/>
        <v>0</v>
      </c>
    </row>
    <row r="75" spans="1:7" x14ac:dyDescent="0.25">
      <c r="A75" s="37" t="s">
        <v>228</v>
      </c>
      <c r="B75" s="79">
        <v>0</v>
      </c>
      <c r="C75" s="79">
        <v>0</v>
      </c>
      <c r="D75" s="139">
        <v>0</v>
      </c>
      <c r="E75" s="73">
        <f t="shared" si="16"/>
        <v>0</v>
      </c>
      <c r="F75" s="72">
        <f t="shared" si="17"/>
        <v>0</v>
      </c>
      <c r="G75" s="73">
        <f t="shared" si="17"/>
        <v>0</v>
      </c>
    </row>
    <row r="76" spans="1:7" x14ac:dyDescent="0.25">
      <c r="A76" s="37" t="s">
        <v>229</v>
      </c>
      <c r="B76" s="79">
        <v>0</v>
      </c>
      <c r="C76" s="79">
        <v>0</v>
      </c>
      <c r="D76" s="139">
        <v>0</v>
      </c>
      <c r="E76" s="73">
        <f t="shared" si="16"/>
        <v>0</v>
      </c>
      <c r="F76" s="72">
        <f t="shared" si="17"/>
        <v>0</v>
      </c>
      <c r="G76" s="73">
        <f t="shared" si="17"/>
        <v>0</v>
      </c>
    </row>
    <row r="77" spans="1:7" x14ac:dyDescent="0.25">
      <c r="A77" s="37" t="s">
        <v>230</v>
      </c>
      <c r="B77" s="79">
        <v>0</v>
      </c>
      <c r="C77" s="79">
        <v>0</v>
      </c>
      <c r="D77" s="139">
        <v>0</v>
      </c>
      <c r="E77" s="73">
        <f t="shared" si="16"/>
        <v>0</v>
      </c>
      <c r="F77" s="72">
        <f t="shared" si="17"/>
        <v>0</v>
      </c>
      <c r="G77" s="73">
        <f t="shared" si="17"/>
        <v>0</v>
      </c>
    </row>
    <row r="78" spans="1:7" x14ac:dyDescent="0.25">
      <c r="A78" s="37" t="s">
        <v>241</v>
      </c>
      <c r="B78" s="79">
        <v>0</v>
      </c>
      <c r="C78" s="79">
        <v>0</v>
      </c>
      <c r="D78" s="139">
        <v>0</v>
      </c>
      <c r="E78" s="73">
        <f t="shared" si="16"/>
        <v>0</v>
      </c>
      <c r="F78" s="72">
        <f t="shared" si="17"/>
        <v>0</v>
      </c>
      <c r="G78" s="73">
        <f t="shared" si="17"/>
        <v>0</v>
      </c>
    </row>
    <row r="79" spans="1:7" x14ac:dyDescent="0.25">
      <c r="A79" s="39" t="s">
        <v>40</v>
      </c>
      <c r="B79" s="81">
        <v>0</v>
      </c>
      <c r="C79" s="81">
        <v>0</v>
      </c>
      <c r="D79" s="83" t="s">
        <v>231</v>
      </c>
      <c r="E79" s="84" t="s">
        <v>231</v>
      </c>
      <c r="F79" s="85">
        <f>SUM(F73:F78)</f>
        <v>0</v>
      </c>
      <c r="G79" s="85">
        <f>SUM(G73:G78)</f>
        <v>0</v>
      </c>
    </row>
    <row r="80" spans="1:7" ht="24" x14ac:dyDescent="0.25">
      <c r="A80" s="64" t="s">
        <v>251</v>
      </c>
      <c r="B80" s="67" t="s">
        <v>234</v>
      </c>
      <c r="C80" s="68" t="s">
        <v>235</v>
      </c>
      <c r="D80" s="69" t="s">
        <v>243</v>
      </c>
      <c r="E80" s="70" t="s">
        <v>244</v>
      </c>
      <c r="F80" s="69" t="s">
        <v>234</v>
      </c>
      <c r="G80" s="70" t="s">
        <v>235</v>
      </c>
    </row>
    <row r="81" spans="1:12" x14ac:dyDescent="0.25">
      <c r="A81" s="37" t="s">
        <v>227</v>
      </c>
      <c r="B81" s="79">
        <v>0</v>
      </c>
      <c r="C81" s="79">
        <v>0</v>
      </c>
      <c r="D81" s="139">
        <v>0</v>
      </c>
      <c r="E81" s="73">
        <f>D81*80%</f>
        <v>0</v>
      </c>
      <c r="F81" s="72">
        <f>B81*D81</f>
        <v>0</v>
      </c>
      <c r="G81" s="73">
        <f>C81*E81</f>
        <v>0</v>
      </c>
    </row>
    <row r="82" spans="1:12" x14ac:dyDescent="0.25">
      <c r="A82" s="37" t="s">
        <v>240</v>
      </c>
      <c r="B82" s="79">
        <v>0</v>
      </c>
      <c r="C82" s="79">
        <v>0</v>
      </c>
      <c r="D82" s="139">
        <v>0</v>
      </c>
      <c r="E82" s="73">
        <f t="shared" ref="E82:E86" si="18">D82*80%</f>
        <v>0</v>
      </c>
      <c r="F82" s="72">
        <f t="shared" ref="F82:G86" si="19">B82*D82</f>
        <v>0</v>
      </c>
      <c r="G82" s="73">
        <f t="shared" si="19"/>
        <v>0</v>
      </c>
    </row>
    <row r="83" spans="1:12" x14ac:dyDescent="0.25">
      <c r="A83" s="37" t="s">
        <v>228</v>
      </c>
      <c r="B83" s="79">
        <v>0</v>
      </c>
      <c r="C83" s="79">
        <v>0</v>
      </c>
      <c r="D83" s="139">
        <v>0</v>
      </c>
      <c r="E83" s="73">
        <f t="shared" si="18"/>
        <v>0</v>
      </c>
      <c r="F83" s="72">
        <f t="shared" si="19"/>
        <v>0</v>
      </c>
      <c r="G83" s="73">
        <f t="shared" si="19"/>
        <v>0</v>
      </c>
    </row>
    <row r="84" spans="1:12" x14ac:dyDescent="0.25">
      <c r="A84" s="37" t="s">
        <v>229</v>
      </c>
      <c r="B84" s="79">
        <v>0</v>
      </c>
      <c r="C84" s="79">
        <v>0</v>
      </c>
      <c r="D84" s="139">
        <v>0</v>
      </c>
      <c r="E84" s="73">
        <f t="shared" si="18"/>
        <v>0</v>
      </c>
      <c r="F84" s="72">
        <f t="shared" si="19"/>
        <v>0</v>
      </c>
      <c r="G84" s="73">
        <f t="shared" si="19"/>
        <v>0</v>
      </c>
    </row>
    <row r="85" spans="1:12" x14ac:dyDescent="0.25">
      <c r="A85" s="37" t="s">
        <v>230</v>
      </c>
      <c r="B85" s="79">
        <v>0</v>
      </c>
      <c r="C85" s="79">
        <v>0</v>
      </c>
      <c r="D85" s="139">
        <v>0</v>
      </c>
      <c r="E85" s="73">
        <f t="shared" si="18"/>
        <v>0</v>
      </c>
      <c r="F85" s="72">
        <f t="shared" si="19"/>
        <v>0</v>
      </c>
      <c r="G85" s="73">
        <f t="shared" si="19"/>
        <v>0</v>
      </c>
    </row>
    <row r="86" spans="1:12" x14ac:dyDescent="0.25">
      <c r="A86" s="37" t="s">
        <v>241</v>
      </c>
      <c r="B86" s="79">
        <v>0</v>
      </c>
      <c r="C86" s="79">
        <v>0</v>
      </c>
      <c r="D86" s="139">
        <v>0</v>
      </c>
      <c r="E86" s="73">
        <f t="shared" si="18"/>
        <v>0</v>
      </c>
      <c r="F86" s="72">
        <f t="shared" si="19"/>
        <v>0</v>
      </c>
      <c r="G86" s="73">
        <f t="shared" si="19"/>
        <v>0</v>
      </c>
    </row>
    <row r="87" spans="1:12" x14ac:dyDescent="0.25">
      <c r="A87" s="39" t="s">
        <v>40</v>
      </c>
      <c r="B87" s="81">
        <v>0</v>
      </c>
      <c r="C87" s="81">
        <v>0</v>
      </c>
      <c r="D87" s="83" t="s">
        <v>231</v>
      </c>
      <c r="E87" s="84" t="s">
        <v>231</v>
      </c>
      <c r="F87" s="85">
        <f>SUM(F81:F86)</f>
        <v>0</v>
      </c>
      <c r="G87" s="85">
        <f>SUM(G81:G86)</f>
        <v>0</v>
      </c>
    </row>
    <row r="88" spans="1:12" ht="24" x14ac:dyDescent="0.25">
      <c r="A88" s="74" t="s">
        <v>252</v>
      </c>
      <c r="B88" s="67" t="s">
        <v>234</v>
      </c>
      <c r="C88" s="68" t="s">
        <v>235</v>
      </c>
      <c r="D88" s="69" t="s">
        <v>243</v>
      </c>
      <c r="E88" s="70" t="s">
        <v>244</v>
      </c>
      <c r="F88" s="69" t="s">
        <v>234</v>
      </c>
      <c r="G88" s="70" t="s">
        <v>235</v>
      </c>
    </row>
    <row r="89" spans="1:12" x14ac:dyDescent="0.25">
      <c r="A89" s="37" t="s">
        <v>227</v>
      </c>
      <c r="B89" s="79">
        <v>39</v>
      </c>
      <c r="C89" s="79">
        <v>13</v>
      </c>
      <c r="D89" s="139">
        <v>0</v>
      </c>
      <c r="E89" s="73">
        <f>D89*80%</f>
        <v>0</v>
      </c>
      <c r="F89" s="72">
        <f>B89*D89</f>
        <v>0</v>
      </c>
      <c r="G89" s="73">
        <f>C89*E89</f>
        <v>0</v>
      </c>
    </row>
    <row r="90" spans="1:12" x14ac:dyDescent="0.25">
      <c r="A90" s="37" t="s">
        <v>240</v>
      </c>
      <c r="B90" s="79">
        <v>0</v>
      </c>
      <c r="C90" s="79">
        <v>13</v>
      </c>
      <c r="D90" s="139">
        <v>0</v>
      </c>
      <c r="E90" s="73">
        <f t="shared" ref="E90:E94" si="20">D90*80%</f>
        <v>0</v>
      </c>
      <c r="F90" s="72">
        <f t="shared" ref="F90:G94" si="21">B90*D90</f>
        <v>0</v>
      </c>
      <c r="G90" s="73">
        <f t="shared" si="21"/>
        <v>0</v>
      </c>
    </row>
    <row r="91" spans="1:12" x14ac:dyDescent="0.25">
      <c r="A91" s="37" t="s">
        <v>228</v>
      </c>
      <c r="B91" s="79">
        <v>0</v>
      </c>
      <c r="C91" s="79">
        <v>13</v>
      </c>
      <c r="D91" s="139">
        <v>0</v>
      </c>
      <c r="E91" s="73">
        <f t="shared" si="20"/>
        <v>0</v>
      </c>
      <c r="F91" s="72">
        <f t="shared" si="21"/>
        <v>0</v>
      </c>
      <c r="G91" s="73">
        <f t="shared" si="21"/>
        <v>0</v>
      </c>
    </row>
    <row r="92" spans="1:12" x14ac:dyDescent="0.25">
      <c r="A92" s="37" t="s">
        <v>229</v>
      </c>
      <c r="B92" s="79">
        <v>0</v>
      </c>
      <c r="C92" s="79">
        <v>13</v>
      </c>
      <c r="D92" s="139">
        <v>0</v>
      </c>
      <c r="E92" s="73">
        <f t="shared" si="20"/>
        <v>0</v>
      </c>
      <c r="F92" s="72">
        <f t="shared" si="21"/>
        <v>0</v>
      </c>
      <c r="G92" s="73">
        <f t="shared" si="21"/>
        <v>0</v>
      </c>
      <c r="L92" s="146"/>
    </row>
    <row r="93" spans="1:12" x14ac:dyDescent="0.25">
      <c r="A93" s="37" t="s">
        <v>230</v>
      </c>
      <c r="B93" s="79">
        <v>0</v>
      </c>
      <c r="C93" s="79">
        <v>13</v>
      </c>
      <c r="D93" s="139">
        <v>0</v>
      </c>
      <c r="E93" s="73">
        <f t="shared" si="20"/>
        <v>0</v>
      </c>
      <c r="F93" s="72">
        <f t="shared" si="21"/>
        <v>0</v>
      </c>
      <c r="G93" s="73">
        <f t="shared" si="21"/>
        <v>0</v>
      </c>
    </row>
    <row r="94" spans="1:12" x14ac:dyDescent="0.25">
      <c r="A94" s="37" t="s">
        <v>241</v>
      </c>
      <c r="B94" s="79">
        <v>0</v>
      </c>
      <c r="C94" s="79">
        <v>13</v>
      </c>
      <c r="D94" s="139">
        <v>0</v>
      </c>
      <c r="E94" s="73">
        <f t="shared" si="20"/>
        <v>0</v>
      </c>
      <c r="F94" s="72">
        <f t="shared" si="21"/>
        <v>0</v>
      </c>
      <c r="G94" s="73">
        <f t="shared" si="21"/>
        <v>0</v>
      </c>
    </row>
    <row r="95" spans="1:12" x14ac:dyDescent="0.25">
      <c r="A95" s="39" t="s">
        <v>40</v>
      </c>
      <c r="B95" s="82">
        <f>SUM(B89:B94)</f>
        <v>39</v>
      </c>
      <c r="C95" s="82">
        <f>SUM(C89:C94)</f>
        <v>78</v>
      </c>
      <c r="D95" s="140" t="s">
        <v>231</v>
      </c>
      <c r="E95" s="141"/>
      <c r="F95" s="86">
        <f>SUM(F89:F94)</f>
        <v>0</v>
      </c>
      <c r="G95" s="85">
        <f>SUM(G89:G94)</f>
        <v>0</v>
      </c>
    </row>
    <row r="96" spans="1:12" x14ac:dyDescent="0.25">
      <c r="A96" s="59" t="s">
        <v>253</v>
      </c>
      <c r="B96" s="75">
        <f>B8+B14+B23+B31+B39+B47+B55+B63+B71+B79+B87+B95</f>
        <v>32291</v>
      </c>
      <c r="C96" s="76">
        <f>C23+C31+C39+C47+C55+C63+C71+C79+C87+C95</f>
        <v>1676</v>
      </c>
      <c r="D96" s="142"/>
      <c r="E96" s="143"/>
      <c r="F96" s="77">
        <f>F8+F14+F23+F31+F39+F47+F55+F63+F71+F79+F87+F95</f>
        <v>0</v>
      </c>
      <c r="G96" s="77">
        <f>G23+G31+G39+G47+G55+G63+G71+G79+G87+G95</f>
        <v>0</v>
      </c>
    </row>
    <row r="97" spans="1:7" x14ac:dyDescent="0.25">
      <c r="A97" s="59" t="s">
        <v>254</v>
      </c>
      <c r="B97" s="106">
        <f>B96+C96</f>
        <v>33967</v>
      </c>
      <c r="C97" s="107"/>
      <c r="D97" s="144"/>
      <c r="E97" s="145"/>
      <c r="F97" s="108">
        <f>F96+G96</f>
        <v>0</v>
      </c>
      <c r="G97" s="109"/>
    </row>
    <row r="98" spans="1:7" ht="15" customHeight="1" x14ac:dyDescent="0.25">
      <c r="A98" s="110" t="s">
        <v>255</v>
      </c>
      <c r="B98" s="110"/>
      <c r="C98" s="110"/>
      <c r="D98" s="110"/>
      <c r="E98" s="110"/>
      <c r="F98" s="111">
        <f>ROUNDUP(F97*10%,2)</f>
        <v>0</v>
      </c>
      <c r="G98" s="111"/>
    </row>
    <row r="99" spans="1:7" ht="15" customHeight="1" x14ac:dyDescent="0.25">
      <c r="A99" s="110" t="s">
        <v>256</v>
      </c>
      <c r="B99" s="110"/>
      <c r="C99" s="110"/>
      <c r="D99" s="110"/>
      <c r="E99" s="110"/>
      <c r="F99" s="111">
        <f>ROUNDUP(F97*10%,2)</f>
        <v>0</v>
      </c>
      <c r="G99" s="111"/>
    </row>
    <row r="100" spans="1:7" ht="15" customHeight="1" x14ac:dyDescent="0.25">
      <c r="A100" s="110" t="s">
        <v>257</v>
      </c>
      <c r="B100" s="110"/>
      <c r="C100" s="110"/>
      <c r="D100" s="110"/>
      <c r="E100" s="110"/>
      <c r="F100" s="112">
        <f>F97+F98+F99</f>
        <v>0</v>
      </c>
      <c r="G100" s="112"/>
    </row>
  </sheetData>
  <sheetProtection password="CC59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5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4" workbookViewId="0">
      <selection activeCell="C27" activeCellId="3" sqref="D32 C3:C9 C15:C21 C27:C28"/>
    </sheetView>
  </sheetViews>
  <sheetFormatPr defaultRowHeight="15" x14ac:dyDescent="0.25"/>
  <cols>
    <col min="1" max="1" width="32.140625" customWidth="1"/>
    <col min="2" max="2" width="25.42578125" customWidth="1"/>
    <col min="3" max="3" width="19.85546875" customWidth="1"/>
    <col min="4" max="4" width="22.140625" customWidth="1"/>
  </cols>
  <sheetData>
    <row r="1" spans="1:4" ht="31.5" customHeight="1" thickBot="1" x14ac:dyDescent="0.3">
      <c r="A1" s="113" t="s">
        <v>258</v>
      </c>
      <c r="B1" s="115" t="s">
        <v>276</v>
      </c>
      <c r="C1" s="116"/>
      <c r="D1" s="117"/>
    </row>
    <row r="2" spans="1:4" ht="24.75" thickBot="1" x14ac:dyDescent="0.3">
      <c r="A2" s="114"/>
      <c r="B2" s="45" t="s">
        <v>259</v>
      </c>
      <c r="C2" s="45" t="s">
        <v>260</v>
      </c>
      <c r="D2" s="45" t="s">
        <v>261</v>
      </c>
    </row>
    <row r="3" spans="1:4" ht="15.75" thickBot="1" x14ac:dyDescent="0.3">
      <c r="A3" s="46" t="s">
        <v>262</v>
      </c>
      <c r="B3" s="47">
        <v>1</v>
      </c>
      <c r="C3" s="48">
        <v>0</v>
      </c>
      <c r="D3" s="49">
        <f t="shared" ref="D3:D9" si="0">B3*C3</f>
        <v>0</v>
      </c>
    </row>
    <row r="4" spans="1:4" ht="15.75" thickBot="1" x14ac:dyDescent="0.3">
      <c r="A4" s="46" t="s">
        <v>267</v>
      </c>
      <c r="B4" s="47">
        <v>1</v>
      </c>
      <c r="C4" s="48">
        <v>0</v>
      </c>
      <c r="D4" s="49">
        <f t="shared" si="0"/>
        <v>0</v>
      </c>
    </row>
    <row r="5" spans="1:4" ht="15.75" thickBot="1" x14ac:dyDescent="0.3">
      <c r="A5" s="46" t="s">
        <v>263</v>
      </c>
      <c r="B5" s="47">
        <v>1</v>
      </c>
      <c r="C5" s="48">
        <v>0</v>
      </c>
      <c r="D5" s="49">
        <f t="shared" si="0"/>
        <v>0</v>
      </c>
    </row>
    <row r="6" spans="1:4" ht="15.75" thickBot="1" x14ac:dyDescent="0.3">
      <c r="A6" s="50" t="s">
        <v>271</v>
      </c>
      <c r="B6" s="47">
        <v>1</v>
      </c>
      <c r="C6" s="48">
        <v>0</v>
      </c>
      <c r="D6" s="49">
        <f t="shared" si="0"/>
        <v>0</v>
      </c>
    </row>
    <row r="7" spans="1:4" ht="15.75" thickBot="1" x14ac:dyDescent="0.3">
      <c r="A7" s="46" t="s">
        <v>264</v>
      </c>
      <c r="B7" s="47">
        <v>1</v>
      </c>
      <c r="C7" s="48">
        <v>0</v>
      </c>
      <c r="D7" s="49">
        <f t="shared" si="0"/>
        <v>0</v>
      </c>
    </row>
    <row r="8" spans="1:4" ht="15.75" thickBot="1" x14ac:dyDescent="0.3">
      <c r="A8" s="46" t="s">
        <v>265</v>
      </c>
      <c r="B8" s="47">
        <v>1</v>
      </c>
      <c r="C8" s="48">
        <v>0</v>
      </c>
      <c r="D8" s="49">
        <f t="shared" si="0"/>
        <v>0</v>
      </c>
    </row>
    <row r="9" spans="1:4" ht="15.75" thickBot="1" x14ac:dyDescent="0.3">
      <c r="A9" s="46" t="s">
        <v>272</v>
      </c>
      <c r="B9" s="47">
        <v>1</v>
      </c>
      <c r="C9" s="48">
        <v>0</v>
      </c>
      <c r="D9" s="49">
        <f t="shared" si="0"/>
        <v>0</v>
      </c>
    </row>
    <row r="10" spans="1:4" ht="15.75" thickBot="1" x14ac:dyDescent="0.3">
      <c r="A10" s="51" t="s">
        <v>61</v>
      </c>
      <c r="B10" s="45">
        <f>SUM(B3:B9)</f>
        <v>7</v>
      </c>
      <c r="C10" s="57" t="s">
        <v>231</v>
      </c>
      <c r="D10" s="52">
        <f>SUM(D3:D9)</f>
        <v>0</v>
      </c>
    </row>
    <row r="11" spans="1:4" x14ac:dyDescent="0.25">
      <c r="A11" s="12"/>
      <c r="B11" s="12"/>
      <c r="C11" s="12"/>
      <c r="D11" s="12"/>
    </row>
    <row r="12" spans="1:4" ht="15.75" thickBot="1" x14ac:dyDescent="0.3">
      <c r="A12" s="12"/>
      <c r="B12" s="12"/>
      <c r="C12" s="12"/>
      <c r="D12" s="12"/>
    </row>
    <row r="13" spans="1:4" ht="15.75" customHeight="1" thickBot="1" x14ac:dyDescent="0.3">
      <c r="A13" s="113" t="s">
        <v>258</v>
      </c>
      <c r="B13" s="115" t="s">
        <v>277</v>
      </c>
      <c r="C13" s="116"/>
      <c r="D13" s="117"/>
    </row>
    <row r="14" spans="1:4" ht="24.75" thickBot="1" x14ac:dyDescent="0.3">
      <c r="A14" s="114"/>
      <c r="B14" s="45" t="s">
        <v>266</v>
      </c>
      <c r="C14" s="45" t="s">
        <v>260</v>
      </c>
      <c r="D14" s="45" t="s">
        <v>261</v>
      </c>
    </row>
    <row r="15" spans="1:4" ht="15.75" thickBot="1" x14ac:dyDescent="0.3">
      <c r="A15" s="50" t="s">
        <v>267</v>
      </c>
      <c r="B15" s="53">
        <v>2</v>
      </c>
      <c r="C15" s="48">
        <v>0</v>
      </c>
      <c r="D15" s="49">
        <f>C15*B15</f>
        <v>0</v>
      </c>
    </row>
    <row r="16" spans="1:4" ht="15.75" thickBot="1" x14ac:dyDescent="0.3">
      <c r="A16" s="50" t="s">
        <v>268</v>
      </c>
      <c r="B16" s="53">
        <v>2</v>
      </c>
      <c r="C16" s="48">
        <v>0</v>
      </c>
      <c r="D16" s="49">
        <f>C16*B16</f>
        <v>0</v>
      </c>
    </row>
    <row r="17" spans="1:4" ht="15.75" thickBot="1" x14ac:dyDescent="0.3">
      <c r="A17" s="50" t="s">
        <v>271</v>
      </c>
      <c r="B17" s="53">
        <v>10</v>
      </c>
      <c r="C17" s="48">
        <v>0</v>
      </c>
      <c r="D17" s="49">
        <f>C17*B17</f>
        <v>0</v>
      </c>
    </row>
    <row r="18" spans="1:4" ht="15.75" thickBot="1" x14ac:dyDescent="0.3">
      <c r="A18" s="50" t="s">
        <v>278</v>
      </c>
      <c r="B18" s="53">
        <v>2</v>
      </c>
      <c r="C18" s="48">
        <v>0</v>
      </c>
      <c r="D18" s="49">
        <f t="shared" ref="D18:D21" si="1">C18*B18</f>
        <v>0</v>
      </c>
    </row>
    <row r="19" spans="1:4" ht="15.75" thickBot="1" x14ac:dyDescent="0.3">
      <c r="A19" s="50" t="s">
        <v>269</v>
      </c>
      <c r="B19" s="53">
        <v>2</v>
      </c>
      <c r="C19" s="48">
        <v>0</v>
      </c>
      <c r="D19" s="49">
        <f t="shared" si="1"/>
        <v>0</v>
      </c>
    </row>
    <row r="20" spans="1:4" ht="15.75" thickBot="1" x14ac:dyDescent="0.3">
      <c r="A20" s="50" t="s">
        <v>270</v>
      </c>
      <c r="B20" s="53">
        <v>2</v>
      </c>
      <c r="C20" s="48">
        <v>0</v>
      </c>
      <c r="D20" s="49">
        <f t="shared" si="1"/>
        <v>0</v>
      </c>
    </row>
    <row r="21" spans="1:4" ht="15.75" thickBot="1" x14ac:dyDescent="0.3">
      <c r="A21" s="50" t="s">
        <v>272</v>
      </c>
      <c r="B21" s="53">
        <v>2</v>
      </c>
      <c r="C21" s="48">
        <v>0</v>
      </c>
      <c r="D21" s="49">
        <f t="shared" si="1"/>
        <v>0</v>
      </c>
    </row>
    <row r="22" spans="1:4" ht="15.75" thickBot="1" x14ac:dyDescent="0.3">
      <c r="A22" s="54" t="s">
        <v>61</v>
      </c>
      <c r="B22" s="55">
        <f>SUM(B15:B21)</f>
        <v>22</v>
      </c>
      <c r="C22" s="58" t="s">
        <v>231</v>
      </c>
      <c r="D22" s="52">
        <f>SUM(D15:D21)</f>
        <v>0</v>
      </c>
    </row>
    <row r="23" spans="1:4" x14ac:dyDescent="0.25">
      <c r="A23" s="12"/>
      <c r="B23" s="12"/>
      <c r="C23" s="12"/>
      <c r="D23" s="12"/>
    </row>
    <row r="24" spans="1:4" ht="15.75" thickBot="1" x14ac:dyDescent="0.3">
      <c r="A24" s="12"/>
      <c r="B24" s="12"/>
      <c r="C24" s="12"/>
      <c r="D24" s="12"/>
    </row>
    <row r="25" spans="1:4" ht="15.75" customHeight="1" thickBot="1" x14ac:dyDescent="0.3">
      <c r="A25" s="113" t="s">
        <v>258</v>
      </c>
      <c r="B25" s="115" t="s">
        <v>279</v>
      </c>
      <c r="C25" s="116"/>
      <c r="D25" s="117"/>
    </row>
    <row r="26" spans="1:4" ht="24.75" thickBot="1" x14ac:dyDescent="0.3">
      <c r="A26" s="114"/>
      <c r="B26" s="45" t="s">
        <v>259</v>
      </c>
      <c r="C26" s="45" t="s">
        <v>260</v>
      </c>
      <c r="D26" s="45" t="s">
        <v>261</v>
      </c>
    </row>
    <row r="27" spans="1:4" ht="15.75" thickBot="1" x14ac:dyDescent="0.3">
      <c r="A27" s="46" t="s">
        <v>271</v>
      </c>
      <c r="B27" s="47">
        <v>2</v>
      </c>
      <c r="C27" s="48">
        <v>0</v>
      </c>
      <c r="D27" s="49">
        <f t="shared" ref="D27:D28" si="2">B27*C27</f>
        <v>0</v>
      </c>
    </row>
    <row r="28" spans="1:4" ht="15.75" thickBot="1" x14ac:dyDescent="0.3">
      <c r="A28" s="46" t="s">
        <v>278</v>
      </c>
      <c r="B28" s="47">
        <v>2</v>
      </c>
      <c r="C28" s="48">
        <v>0</v>
      </c>
      <c r="D28" s="49">
        <f t="shared" si="2"/>
        <v>0</v>
      </c>
    </row>
    <row r="29" spans="1:4" ht="15.75" thickBot="1" x14ac:dyDescent="0.3">
      <c r="A29" s="54" t="s">
        <v>61</v>
      </c>
      <c r="B29" s="55">
        <f>B27+B28</f>
        <v>4</v>
      </c>
      <c r="C29" s="58" t="s">
        <v>231</v>
      </c>
      <c r="D29" s="52">
        <f>D27+D28</f>
        <v>0</v>
      </c>
    </row>
    <row r="30" spans="1:4" x14ac:dyDescent="0.25">
      <c r="A30" s="12"/>
      <c r="B30" s="12"/>
      <c r="C30" s="12"/>
      <c r="D30" s="12"/>
    </row>
    <row r="31" spans="1:4" ht="15.75" thickBot="1" x14ac:dyDescent="0.3">
      <c r="A31" s="12"/>
      <c r="B31" s="12"/>
      <c r="C31" s="12"/>
      <c r="D31" s="12"/>
    </row>
    <row r="32" spans="1:4" ht="24.75" thickBot="1" x14ac:dyDescent="0.3">
      <c r="A32" s="56" t="s">
        <v>280</v>
      </c>
      <c r="B32" s="115">
        <f>B10+B22+B29</f>
        <v>33</v>
      </c>
      <c r="C32" s="118"/>
      <c r="D32" s="147">
        <f>D10+D22+D29</f>
        <v>0</v>
      </c>
    </row>
  </sheetData>
  <sheetProtection password="CC59" sheet="1" objects="1" scenarios="1"/>
  <mergeCells count="7">
    <mergeCell ref="A1:A2"/>
    <mergeCell ref="B1:D1"/>
    <mergeCell ref="B32:C32"/>
    <mergeCell ref="A25:A26"/>
    <mergeCell ref="B25:D25"/>
    <mergeCell ref="A13:A14"/>
    <mergeCell ref="B13:D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1" workbookViewId="0">
      <selection activeCell="E138" sqref="E138"/>
    </sheetView>
  </sheetViews>
  <sheetFormatPr defaultRowHeight="15" x14ac:dyDescent="0.25"/>
  <cols>
    <col min="1" max="1" width="5.28515625" customWidth="1"/>
    <col min="2" max="2" width="41.7109375" customWidth="1"/>
    <col min="3" max="3" width="30" customWidth="1"/>
    <col min="4" max="4" width="19.5703125" customWidth="1"/>
  </cols>
  <sheetData>
    <row r="1" spans="1:10" x14ac:dyDescent="0.25">
      <c r="A1" s="31" t="s">
        <v>19</v>
      </c>
      <c r="B1" s="31"/>
      <c r="C1" s="31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9">
        <v>1</v>
      </c>
      <c r="B3" s="20" t="s">
        <v>20</v>
      </c>
      <c r="C3" s="21"/>
      <c r="D3" s="12"/>
      <c r="E3" s="12"/>
      <c r="F3" s="12"/>
      <c r="G3" s="12"/>
      <c r="H3" s="12"/>
      <c r="I3" s="12"/>
      <c r="J3" s="12"/>
    </row>
    <row r="4" spans="1:10" ht="15.75" thickBot="1" x14ac:dyDescent="0.3">
      <c r="A4" s="22">
        <v>2</v>
      </c>
      <c r="B4" s="18" t="s">
        <v>21</v>
      </c>
      <c r="C4" s="16"/>
      <c r="D4" s="12"/>
      <c r="E4" s="12"/>
      <c r="F4" s="12"/>
      <c r="G4" s="34"/>
      <c r="H4" s="34"/>
      <c r="I4" s="34"/>
      <c r="J4" s="34"/>
    </row>
    <row r="5" spans="1:10" ht="15.75" thickBot="1" x14ac:dyDescent="0.3">
      <c r="A5" s="22">
        <v>3</v>
      </c>
      <c r="B5" s="18" t="s">
        <v>22</v>
      </c>
      <c r="C5" s="16"/>
      <c r="D5" s="12"/>
      <c r="E5" s="12"/>
      <c r="F5" s="12"/>
      <c r="G5" s="34"/>
      <c r="H5" s="34"/>
      <c r="I5" s="34"/>
      <c r="J5" s="34"/>
    </row>
    <row r="6" spans="1:10" ht="15.75" thickBot="1" x14ac:dyDescent="0.3">
      <c r="A6" s="22">
        <v>4</v>
      </c>
      <c r="B6" s="18" t="s">
        <v>23</v>
      </c>
      <c r="C6" s="16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22">
        <v>5</v>
      </c>
      <c r="B7" s="18" t="s">
        <v>24</v>
      </c>
      <c r="C7" s="16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19" t="s">
        <v>25</v>
      </c>
      <c r="B9" s="119"/>
      <c r="C9" s="119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9">
        <v>1</v>
      </c>
      <c r="B11" s="21" t="s">
        <v>26</v>
      </c>
      <c r="C11" s="21" t="s">
        <v>27</v>
      </c>
      <c r="D11" s="12"/>
      <c r="E11" s="12"/>
      <c r="F11" s="12"/>
      <c r="G11" s="12"/>
      <c r="H11" s="12"/>
      <c r="I11" s="12"/>
      <c r="J11" s="12"/>
    </row>
    <row r="12" spans="1:10" ht="15.75" thickBot="1" x14ac:dyDescent="0.3">
      <c r="A12" s="23" t="s">
        <v>28</v>
      </c>
      <c r="B12" s="18" t="s">
        <v>29</v>
      </c>
      <c r="C12" s="14"/>
      <c r="D12" s="12"/>
      <c r="E12" s="12"/>
      <c r="F12" s="12"/>
      <c r="G12" s="12"/>
      <c r="H12" s="12"/>
      <c r="I12" s="12"/>
      <c r="J12" s="12"/>
    </row>
    <row r="13" spans="1:10" ht="15.75" thickBot="1" x14ac:dyDescent="0.3">
      <c r="A13" s="23" t="s">
        <v>30</v>
      </c>
      <c r="B13" s="18" t="s">
        <v>31</v>
      </c>
      <c r="C13" s="14"/>
      <c r="D13" s="33"/>
      <c r="E13" s="24"/>
      <c r="F13" s="24"/>
      <c r="G13" s="12"/>
      <c r="H13" s="12"/>
      <c r="I13" s="12"/>
      <c r="J13" s="12"/>
    </row>
    <row r="14" spans="1:10" ht="15.75" thickBot="1" x14ac:dyDescent="0.3">
      <c r="A14" s="23" t="s">
        <v>32</v>
      </c>
      <c r="B14" s="18" t="s">
        <v>33</v>
      </c>
      <c r="C14" s="14"/>
      <c r="D14" s="33"/>
      <c r="E14" s="24"/>
      <c r="F14" s="24"/>
      <c r="G14" s="12"/>
      <c r="H14" s="12"/>
      <c r="I14" s="12"/>
      <c r="J14" s="12"/>
    </row>
    <row r="15" spans="1:10" ht="15.75" thickBot="1" x14ac:dyDescent="0.3">
      <c r="A15" s="23" t="s">
        <v>34</v>
      </c>
      <c r="B15" s="18" t="s">
        <v>35</v>
      </c>
      <c r="C15" s="14"/>
      <c r="D15" s="33"/>
      <c r="E15" s="24"/>
      <c r="F15" s="24"/>
      <c r="G15" s="12"/>
      <c r="H15" s="12"/>
      <c r="I15" s="12"/>
      <c r="J15" s="12"/>
    </row>
    <row r="16" spans="1:10" ht="15.75" thickBot="1" x14ac:dyDescent="0.3">
      <c r="A16" s="23" t="s">
        <v>36</v>
      </c>
      <c r="B16" s="18" t="s">
        <v>37</v>
      </c>
      <c r="C16" s="14"/>
      <c r="D16" s="33"/>
      <c r="E16" s="24"/>
      <c r="F16" s="24"/>
      <c r="G16" s="12"/>
      <c r="H16" s="12"/>
      <c r="I16" s="12"/>
      <c r="J16" s="12"/>
    </row>
    <row r="17" spans="1:10" ht="15.75" thickBot="1" x14ac:dyDescent="0.3">
      <c r="A17" s="23"/>
      <c r="B17" s="18"/>
      <c r="C17" s="14"/>
      <c r="D17" s="12"/>
      <c r="E17" s="12"/>
      <c r="F17" s="12"/>
      <c r="G17" s="12"/>
      <c r="H17" s="12"/>
      <c r="I17" s="12"/>
      <c r="J17" s="12"/>
    </row>
    <row r="18" spans="1:10" ht="15.75" thickBot="1" x14ac:dyDescent="0.3">
      <c r="A18" s="23" t="s">
        <v>38</v>
      </c>
      <c r="B18" s="18" t="s">
        <v>39</v>
      </c>
      <c r="C18" s="14"/>
      <c r="D18" s="12"/>
      <c r="E18" s="12"/>
      <c r="F18" s="12"/>
      <c r="G18" s="12"/>
      <c r="H18" s="12"/>
      <c r="I18" s="12"/>
      <c r="J18" s="12"/>
    </row>
    <row r="19" spans="1:10" ht="15.75" thickBot="1" x14ac:dyDescent="0.3">
      <c r="A19" s="120" t="s">
        <v>40</v>
      </c>
      <c r="B19" s="121"/>
      <c r="C19" s="14">
        <v>0</v>
      </c>
      <c r="D19" s="12"/>
      <c r="E19" s="12"/>
      <c r="F19" s="12"/>
      <c r="G19" s="12"/>
      <c r="H19" s="12"/>
      <c r="I19" s="12"/>
      <c r="J19" s="12"/>
    </row>
    <row r="20" spans="1:1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119" t="s">
        <v>41</v>
      </c>
      <c r="B21" s="119"/>
      <c r="C21" s="119"/>
      <c r="D21" s="12"/>
      <c r="E21" s="12"/>
      <c r="F21" s="12"/>
      <c r="G21" s="12"/>
      <c r="H21" s="12"/>
      <c r="I21" s="12"/>
      <c r="J21" s="12"/>
    </row>
    <row r="22" spans="1:10" x14ac:dyDescent="0.25">
      <c r="A22" s="17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22" t="s">
        <v>42</v>
      </c>
      <c r="B23" s="122"/>
      <c r="C23" s="122"/>
      <c r="D23" s="12"/>
      <c r="E23" s="12"/>
      <c r="F23" s="12"/>
      <c r="G23" s="12"/>
      <c r="H23" s="12"/>
      <c r="I23" s="12"/>
      <c r="J23" s="12"/>
    </row>
    <row r="24" spans="1:10" ht="15.75" thickBo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26.25" thickBot="1" x14ac:dyDescent="0.3">
      <c r="A25" s="19" t="s">
        <v>43</v>
      </c>
      <c r="B25" s="21" t="s">
        <v>44</v>
      </c>
      <c r="C25" s="21" t="s">
        <v>27</v>
      </c>
      <c r="D25" s="12"/>
      <c r="E25" s="12"/>
      <c r="F25" s="12"/>
      <c r="G25" s="12"/>
      <c r="H25" s="12"/>
      <c r="I25" s="12"/>
      <c r="J25" s="12"/>
    </row>
    <row r="26" spans="1:10" ht="15.75" thickBot="1" x14ac:dyDescent="0.3">
      <c r="A26" s="23" t="s">
        <v>28</v>
      </c>
      <c r="B26" s="18" t="s">
        <v>45</v>
      </c>
      <c r="C26" s="14"/>
      <c r="D26" s="33"/>
      <c r="E26" s="24"/>
      <c r="F26" s="24"/>
      <c r="G26" s="12"/>
      <c r="H26" s="12"/>
      <c r="I26" s="12"/>
      <c r="J26" s="12"/>
    </row>
    <row r="27" spans="1:10" ht="15.75" thickBot="1" x14ac:dyDescent="0.3">
      <c r="A27" s="23" t="s">
        <v>30</v>
      </c>
      <c r="B27" s="18" t="s">
        <v>46</v>
      </c>
      <c r="C27" s="14"/>
      <c r="D27" s="33"/>
      <c r="E27" s="24"/>
      <c r="F27" s="24"/>
      <c r="G27" s="12"/>
      <c r="H27" s="12"/>
      <c r="I27" s="12"/>
      <c r="J27" s="12"/>
    </row>
    <row r="28" spans="1:10" ht="15.75" thickBot="1" x14ac:dyDescent="0.3">
      <c r="A28" s="120" t="s">
        <v>40</v>
      </c>
      <c r="B28" s="121"/>
      <c r="C28" s="14">
        <v>0</v>
      </c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24" customHeight="1" x14ac:dyDescent="0.25">
      <c r="A31" s="123" t="s">
        <v>47</v>
      </c>
      <c r="B31" s="123"/>
      <c r="C31" s="123"/>
      <c r="D31" s="123"/>
      <c r="E31" s="12"/>
      <c r="F31" s="12"/>
      <c r="G31" s="12"/>
      <c r="H31" s="12"/>
      <c r="I31" s="12"/>
      <c r="J31" s="12"/>
    </row>
    <row r="32" spans="1:10" ht="15.75" thickBo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.75" thickBot="1" x14ac:dyDescent="0.3">
      <c r="A33" s="19" t="s">
        <v>48</v>
      </c>
      <c r="B33" s="21" t="s">
        <v>49</v>
      </c>
      <c r="C33" s="21" t="s">
        <v>50</v>
      </c>
      <c r="D33" s="21" t="s">
        <v>27</v>
      </c>
      <c r="E33" s="32"/>
      <c r="F33" s="12"/>
      <c r="G33" s="12"/>
      <c r="H33" s="12"/>
      <c r="I33" s="12"/>
      <c r="J33" s="12"/>
    </row>
    <row r="34" spans="1:10" ht="15.75" thickBot="1" x14ac:dyDescent="0.3">
      <c r="A34" s="23" t="s">
        <v>28</v>
      </c>
      <c r="B34" s="18" t="s">
        <v>51</v>
      </c>
      <c r="C34" s="25">
        <v>0.2</v>
      </c>
      <c r="D34" s="14"/>
      <c r="E34" s="32"/>
      <c r="F34" s="12"/>
      <c r="G34" s="12"/>
      <c r="H34" s="12"/>
      <c r="I34" s="12"/>
      <c r="J34" s="12"/>
    </row>
    <row r="35" spans="1:10" ht="15.75" thickBot="1" x14ac:dyDescent="0.3">
      <c r="A35" s="23" t="s">
        <v>30</v>
      </c>
      <c r="B35" s="18" t="s">
        <v>52</v>
      </c>
      <c r="C35" s="25">
        <v>2.5000000000000001E-2</v>
      </c>
      <c r="D35" s="14"/>
      <c r="E35" s="32"/>
      <c r="F35" s="12"/>
      <c r="G35" s="12"/>
      <c r="H35" s="12"/>
      <c r="I35" s="12"/>
      <c r="J35" s="12"/>
    </row>
    <row r="36" spans="1:10" ht="15.75" thickBot="1" x14ac:dyDescent="0.3">
      <c r="A36" s="23" t="s">
        <v>32</v>
      </c>
      <c r="B36" s="18" t="s">
        <v>53</v>
      </c>
      <c r="C36" s="26"/>
      <c r="D36" s="14"/>
      <c r="E36" s="24"/>
      <c r="F36" s="12"/>
      <c r="G36" s="12"/>
      <c r="H36" s="12"/>
      <c r="I36" s="12"/>
      <c r="J36" s="12"/>
    </row>
    <row r="37" spans="1:10" ht="15.75" thickBot="1" x14ac:dyDescent="0.3">
      <c r="A37" s="23" t="s">
        <v>34</v>
      </c>
      <c r="B37" s="18" t="s">
        <v>54</v>
      </c>
      <c r="C37" s="25">
        <v>1.4999999999999999E-2</v>
      </c>
      <c r="D37" s="14"/>
      <c r="E37" s="32"/>
      <c r="F37" s="12"/>
      <c r="G37" s="12"/>
      <c r="H37" s="12"/>
      <c r="I37" s="12"/>
      <c r="J37" s="12"/>
    </row>
    <row r="38" spans="1:10" ht="15.75" thickBot="1" x14ac:dyDescent="0.3">
      <c r="A38" s="23" t="s">
        <v>36</v>
      </c>
      <c r="B38" s="18" t="s">
        <v>55</v>
      </c>
      <c r="C38" s="25">
        <v>0.01</v>
      </c>
      <c r="D38" s="14"/>
      <c r="E38" s="32"/>
      <c r="F38" s="12"/>
      <c r="G38" s="12"/>
      <c r="H38" s="12"/>
      <c r="I38" s="12"/>
      <c r="J38" s="12"/>
    </row>
    <row r="39" spans="1:10" ht="15.75" thickBot="1" x14ac:dyDescent="0.3">
      <c r="A39" s="23" t="s">
        <v>56</v>
      </c>
      <c r="B39" s="18" t="s">
        <v>57</v>
      </c>
      <c r="C39" s="25">
        <v>6.0000000000000001E-3</v>
      </c>
      <c r="D39" s="14"/>
      <c r="E39" s="32"/>
      <c r="F39" s="12"/>
      <c r="G39" s="12"/>
      <c r="H39" s="12"/>
      <c r="I39" s="12"/>
      <c r="J39" s="12"/>
    </row>
    <row r="40" spans="1:10" ht="15.75" thickBot="1" x14ac:dyDescent="0.3">
      <c r="A40" s="23" t="s">
        <v>38</v>
      </c>
      <c r="B40" s="18" t="s">
        <v>58</v>
      </c>
      <c r="C40" s="25">
        <v>2E-3</v>
      </c>
      <c r="D40" s="14"/>
      <c r="E40" s="32"/>
      <c r="F40" s="12"/>
      <c r="G40" s="12"/>
      <c r="H40" s="12"/>
      <c r="I40" s="12"/>
      <c r="J40" s="12"/>
    </row>
    <row r="41" spans="1:10" ht="15.75" thickBot="1" x14ac:dyDescent="0.3">
      <c r="A41" s="23" t="s">
        <v>59</v>
      </c>
      <c r="B41" s="18" t="s">
        <v>60</v>
      </c>
      <c r="C41" s="25">
        <v>0.08</v>
      </c>
      <c r="D41" s="14"/>
      <c r="E41" s="32"/>
      <c r="F41" s="12"/>
      <c r="G41" s="12"/>
      <c r="H41" s="12"/>
      <c r="I41" s="12"/>
      <c r="J41" s="12"/>
    </row>
    <row r="42" spans="1:10" ht="15.75" thickBot="1" x14ac:dyDescent="0.3">
      <c r="A42" s="120" t="s">
        <v>61</v>
      </c>
      <c r="B42" s="121"/>
      <c r="C42" s="16"/>
      <c r="D42" s="14">
        <v>0</v>
      </c>
      <c r="E42" s="32"/>
      <c r="F42" s="12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122" t="s">
        <v>62</v>
      </c>
      <c r="B45" s="122"/>
      <c r="C45" s="122"/>
      <c r="D45" s="12"/>
      <c r="E45" s="12"/>
      <c r="F45" s="12"/>
      <c r="G45" s="12"/>
      <c r="H45" s="12"/>
      <c r="I45" s="12"/>
      <c r="J45" s="12"/>
    </row>
    <row r="46" spans="1:10" ht="15.75" thickBo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.75" thickBot="1" x14ac:dyDescent="0.3">
      <c r="A47" s="19" t="s">
        <v>63</v>
      </c>
      <c r="B47" s="21" t="s">
        <v>64</v>
      </c>
      <c r="C47" s="21" t="s">
        <v>27</v>
      </c>
      <c r="D47" s="12"/>
      <c r="E47" s="12"/>
      <c r="F47" s="12"/>
      <c r="G47" s="12"/>
      <c r="H47" s="12"/>
      <c r="I47" s="12"/>
      <c r="J47" s="12"/>
    </row>
    <row r="48" spans="1:10" ht="15.75" thickBot="1" x14ac:dyDescent="0.3">
      <c r="A48" s="23" t="s">
        <v>28</v>
      </c>
      <c r="B48" s="18" t="s">
        <v>65</v>
      </c>
      <c r="C48" s="14"/>
      <c r="D48" s="33"/>
      <c r="E48" s="24"/>
      <c r="F48" s="24"/>
      <c r="G48" s="12"/>
      <c r="H48" s="12"/>
      <c r="I48" s="12"/>
      <c r="J48" s="12"/>
    </row>
    <row r="49" spans="1:10" ht="15.75" thickBot="1" x14ac:dyDescent="0.3">
      <c r="A49" s="23" t="s">
        <v>30</v>
      </c>
      <c r="B49" s="18" t="s">
        <v>66</v>
      </c>
      <c r="C49" s="14"/>
      <c r="D49" s="124"/>
      <c r="E49" s="125"/>
      <c r="F49" s="12"/>
      <c r="G49" s="12"/>
      <c r="H49" s="12"/>
      <c r="I49" s="12"/>
      <c r="J49" s="12"/>
    </row>
    <row r="50" spans="1:10" ht="15.75" thickBot="1" x14ac:dyDescent="0.3">
      <c r="A50" s="23" t="s">
        <v>32</v>
      </c>
      <c r="B50" s="18" t="s">
        <v>67</v>
      </c>
      <c r="C50" s="14"/>
      <c r="D50" s="12"/>
      <c r="E50" s="12"/>
      <c r="F50" s="12"/>
      <c r="G50" s="12"/>
      <c r="H50" s="12"/>
      <c r="I50" s="12"/>
      <c r="J50" s="12"/>
    </row>
    <row r="51" spans="1:10" ht="15.75" thickBot="1" x14ac:dyDescent="0.3">
      <c r="A51" s="23" t="s">
        <v>34</v>
      </c>
      <c r="B51" s="18" t="s">
        <v>39</v>
      </c>
      <c r="C51" s="14"/>
      <c r="D51" s="12"/>
      <c r="E51" s="12"/>
      <c r="F51" s="12"/>
      <c r="G51" s="12"/>
      <c r="H51" s="12"/>
      <c r="I51" s="12"/>
      <c r="J51" s="12"/>
    </row>
    <row r="52" spans="1:10" ht="15.75" thickBot="1" x14ac:dyDescent="0.3">
      <c r="A52" s="120" t="s">
        <v>40</v>
      </c>
      <c r="B52" s="121"/>
      <c r="C52" s="14">
        <v>0</v>
      </c>
      <c r="D52" s="12"/>
      <c r="E52" s="12"/>
      <c r="F52" s="12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5">
      <c r="A54" s="122" t="s">
        <v>68</v>
      </c>
      <c r="B54" s="122"/>
      <c r="C54" s="122"/>
      <c r="D54" s="12"/>
      <c r="E54" s="12"/>
      <c r="F54" s="12"/>
      <c r="G54" s="12"/>
      <c r="H54" s="12"/>
      <c r="I54" s="12"/>
      <c r="J54" s="12"/>
    </row>
    <row r="55" spans="1:10" ht="15.75" thickBo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5.75" thickBot="1" x14ac:dyDescent="0.3">
      <c r="A56" s="19">
        <v>2</v>
      </c>
      <c r="B56" s="21" t="s">
        <v>69</v>
      </c>
      <c r="C56" s="21" t="s">
        <v>27</v>
      </c>
      <c r="D56" s="12"/>
      <c r="E56" s="12"/>
      <c r="F56" s="12"/>
      <c r="G56" s="12"/>
      <c r="H56" s="12"/>
      <c r="I56" s="12"/>
      <c r="J56" s="12"/>
    </row>
    <row r="57" spans="1:10" ht="26.25" thickBot="1" x14ac:dyDescent="0.3">
      <c r="A57" s="23" t="s">
        <v>43</v>
      </c>
      <c r="B57" s="18" t="s">
        <v>44</v>
      </c>
      <c r="C57" s="14"/>
      <c r="D57" s="12"/>
      <c r="E57" s="12"/>
      <c r="F57" s="12"/>
      <c r="G57" s="12"/>
      <c r="H57" s="12"/>
      <c r="I57" s="12"/>
      <c r="J57" s="12"/>
    </row>
    <row r="58" spans="1:10" ht="15.75" thickBot="1" x14ac:dyDescent="0.3">
      <c r="A58" s="23" t="s">
        <v>48</v>
      </c>
      <c r="B58" s="18" t="s">
        <v>49</v>
      </c>
      <c r="C58" s="14"/>
      <c r="D58" s="12"/>
      <c r="E58" s="12"/>
      <c r="F58" s="12"/>
      <c r="G58" s="12"/>
      <c r="H58" s="12"/>
      <c r="I58" s="12"/>
      <c r="J58" s="12"/>
    </row>
    <row r="59" spans="1:10" ht="15.75" thickBot="1" x14ac:dyDescent="0.3">
      <c r="A59" s="23" t="s">
        <v>63</v>
      </c>
      <c r="B59" s="18" t="s">
        <v>64</v>
      </c>
      <c r="C59" s="14"/>
      <c r="D59" s="12"/>
      <c r="E59" s="12"/>
      <c r="F59" s="12"/>
      <c r="G59" s="12"/>
      <c r="H59" s="12"/>
      <c r="I59" s="12"/>
      <c r="J59" s="12"/>
    </row>
    <row r="60" spans="1:10" ht="15.75" thickBot="1" x14ac:dyDescent="0.3">
      <c r="A60" s="120" t="s">
        <v>40</v>
      </c>
      <c r="B60" s="121"/>
      <c r="C60" s="14">
        <v>0</v>
      </c>
      <c r="D60" s="12"/>
      <c r="E60" s="12"/>
      <c r="F60" s="12"/>
      <c r="G60" s="12"/>
      <c r="H60" s="12"/>
      <c r="I60" s="12"/>
      <c r="J60" s="12"/>
    </row>
    <row r="61" spans="1:10" x14ac:dyDescent="0.25">
      <c r="A61" s="17"/>
      <c r="B61" s="12"/>
      <c r="C61" s="12"/>
      <c r="D61" s="12"/>
      <c r="E61" s="12"/>
      <c r="F61" s="12"/>
      <c r="G61" s="12"/>
      <c r="H61" s="12"/>
      <c r="I61" s="12"/>
      <c r="J61" s="12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x14ac:dyDescent="0.25">
      <c r="A63" s="119" t="s">
        <v>70</v>
      </c>
      <c r="B63" s="119"/>
      <c r="C63" s="119"/>
      <c r="D63" s="12"/>
      <c r="E63" s="12"/>
      <c r="F63" s="12"/>
      <c r="G63" s="12"/>
      <c r="H63" s="12"/>
      <c r="I63" s="12"/>
      <c r="J63" s="12"/>
    </row>
    <row r="64" spans="1:10" ht="15.75" thickBo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5.75" thickBot="1" x14ac:dyDescent="0.3">
      <c r="A65" s="19">
        <v>3</v>
      </c>
      <c r="B65" s="21" t="s">
        <v>71</v>
      </c>
      <c r="C65" s="21" t="s">
        <v>27</v>
      </c>
      <c r="D65" s="12"/>
      <c r="E65" s="12"/>
      <c r="F65" s="12"/>
      <c r="G65" s="12"/>
      <c r="H65" s="12"/>
      <c r="I65" s="12"/>
      <c r="J65" s="12"/>
    </row>
    <row r="66" spans="1:10" ht="15.75" thickBot="1" x14ac:dyDescent="0.3">
      <c r="A66" s="23" t="s">
        <v>28</v>
      </c>
      <c r="B66" s="27" t="s">
        <v>72</v>
      </c>
      <c r="C66" s="14"/>
      <c r="D66" s="28"/>
      <c r="E66" s="12"/>
      <c r="F66" s="12"/>
      <c r="G66" s="12"/>
      <c r="H66" s="12"/>
      <c r="I66" s="12"/>
      <c r="J66" s="12"/>
    </row>
    <row r="67" spans="1:10" ht="26.25" thickBot="1" x14ac:dyDescent="0.3">
      <c r="A67" s="23" t="s">
        <v>30</v>
      </c>
      <c r="B67" s="27" t="s">
        <v>73</v>
      </c>
      <c r="C67" s="14"/>
      <c r="D67" s="28"/>
      <c r="E67" s="12"/>
      <c r="F67" s="12"/>
      <c r="G67" s="12"/>
      <c r="H67" s="12"/>
      <c r="I67" s="12"/>
      <c r="J67" s="12"/>
    </row>
    <row r="68" spans="1:10" ht="26.25" thickBot="1" x14ac:dyDescent="0.3">
      <c r="A68" s="23" t="s">
        <v>32</v>
      </c>
      <c r="B68" s="27" t="s">
        <v>74</v>
      </c>
      <c r="C68" s="14"/>
      <c r="D68" s="28"/>
      <c r="E68" s="12"/>
      <c r="F68" s="12"/>
      <c r="G68" s="12"/>
      <c r="H68" s="12"/>
      <c r="I68" s="12"/>
      <c r="J68" s="12"/>
    </row>
    <row r="69" spans="1:10" ht="15.75" thickBot="1" x14ac:dyDescent="0.3">
      <c r="A69" s="23" t="s">
        <v>34</v>
      </c>
      <c r="B69" s="27" t="s">
        <v>75</v>
      </c>
      <c r="C69" s="14"/>
      <c r="D69" s="28"/>
      <c r="E69" s="12"/>
      <c r="F69" s="12"/>
      <c r="G69" s="12"/>
      <c r="H69" s="12"/>
      <c r="I69" s="12"/>
      <c r="J69" s="12"/>
    </row>
    <row r="70" spans="1:10" ht="26.25" thickBot="1" x14ac:dyDescent="0.3">
      <c r="A70" s="23" t="s">
        <v>36</v>
      </c>
      <c r="B70" s="27" t="s">
        <v>76</v>
      </c>
      <c r="C70" s="14"/>
      <c r="D70" s="124"/>
      <c r="E70" s="125"/>
      <c r="F70" s="125"/>
      <c r="G70" s="12"/>
      <c r="H70" s="12"/>
      <c r="I70" s="12"/>
      <c r="J70" s="12"/>
    </row>
    <row r="71" spans="1:10" ht="26.25" thickBot="1" x14ac:dyDescent="0.3">
      <c r="A71" s="23" t="s">
        <v>56</v>
      </c>
      <c r="B71" s="27" t="s">
        <v>77</v>
      </c>
      <c r="C71" s="14"/>
      <c r="D71" s="28"/>
      <c r="E71" s="12"/>
      <c r="F71" s="12"/>
      <c r="G71" s="12"/>
      <c r="H71" s="12"/>
      <c r="I71" s="12"/>
      <c r="J71" s="12"/>
    </row>
    <row r="72" spans="1:10" ht="15.75" thickBot="1" x14ac:dyDescent="0.3">
      <c r="A72" s="120" t="s">
        <v>40</v>
      </c>
      <c r="B72" s="121"/>
      <c r="C72" s="14">
        <v>0</v>
      </c>
      <c r="D72" s="12"/>
      <c r="E72" s="12"/>
      <c r="F72" s="12"/>
      <c r="G72" s="12"/>
      <c r="H72" s="12"/>
      <c r="I72" s="12"/>
      <c r="J72" s="12"/>
    </row>
    <row r="73" spans="1:1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119" t="s">
        <v>78</v>
      </c>
      <c r="B75" s="119"/>
      <c r="C75" s="119"/>
      <c r="D75" s="12"/>
      <c r="E75" s="12"/>
      <c r="F75" s="12"/>
      <c r="G75" s="12"/>
      <c r="H75" s="12"/>
      <c r="I75" s="12"/>
      <c r="J75" s="12"/>
    </row>
    <row r="76" spans="1:1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x14ac:dyDescent="0.25">
      <c r="A78" s="122" t="s">
        <v>79</v>
      </c>
      <c r="B78" s="122"/>
      <c r="C78" s="122"/>
      <c r="D78" s="12"/>
      <c r="E78" s="12"/>
      <c r="F78" s="12"/>
      <c r="G78" s="12"/>
      <c r="H78" s="12"/>
      <c r="I78" s="12"/>
      <c r="J78" s="12"/>
    </row>
    <row r="79" spans="1:10" ht="15.75" thickBot="1" x14ac:dyDescent="0.3">
      <c r="A79" s="17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5.75" thickBot="1" x14ac:dyDescent="0.3">
      <c r="A80" s="19" t="s">
        <v>80</v>
      </c>
      <c r="B80" s="21" t="s">
        <v>81</v>
      </c>
      <c r="C80" s="21" t="s">
        <v>27</v>
      </c>
      <c r="D80" s="12"/>
      <c r="E80" s="12"/>
      <c r="F80" s="12"/>
      <c r="G80" s="12"/>
      <c r="H80" s="12"/>
      <c r="I80" s="12"/>
      <c r="J80" s="12"/>
    </row>
    <row r="81" spans="1:10" ht="15.75" thickBot="1" x14ac:dyDescent="0.3">
      <c r="A81" s="23" t="s">
        <v>28</v>
      </c>
      <c r="B81" s="18" t="s">
        <v>82</v>
      </c>
      <c r="C81" s="14"/>
      <c r="D81" s="28"/>
      <c r="E81" s="12"/>
      <c r="F81" s="12"/>
      <c r="G81" s="12"/>
      <c r="H81" s="12"/>
      <c r="I81" s="12"/>
      <c r="J81" s="12"/>
    </row>
    <row r="82" spans="1:10" ht="15.75" thickBot="1" x14ac:dyDescent="0.3">
      <c r="A82" s="23" t="s">
        <v>30</v>
      </c>
      <c r="B82" s="18" t="s">
        <v>81</v>
      </c>
      <c r="C82" s="14"/>
      <c r="D82" s="28"/>
      <c r="E82" s="12"/>
      <c r="F82" s="12"/>
      <c r="G82" s="12"/>
      <c r="H82" s="12"/>
      <c r="I82" s="12"/>
      <c r="J82" s="12"/>
    </row>
    <row r="83" spans="1:10" ht="15.75" thickBot="1" x14ac:dyDescent="0.3">
      <c r="A83" s="23" t="s">
        <v>32</v>
      </c>
      <c r="B83" s="18" t="s">
        <v>83</v>
      </c>
      <c r="C83" s="14"/>
      <c r="D83" s="28"/>
      <c r="E83" s="12"/>
      <c r="F83" s="12"/>
      <c r="G83" s="12"/>
      <c r="H83" s="12"/>
      <c r="I83" s="12"/>
      <c r="J83" s="12"/>
    </row>
    <row r="84" spans="1:10" ht="15.75" thickBot="1" x14ac:dyDescent="0.3">
      <c r="A84" s="23" t="s">
        <v>34</v>
      </c>
      <c r="B84" s="18" t="s">
        <v>84</v>
      </c>
      <c r="C84" s="14"/>
      <c r="D84" s="28"/>
      <c r="E84" s="12"/>
      <c r="F84" s="12"/>
      <c r="G84" s="12"/>
      <c r="H84" s="12"/>
      <c r="I84" s="12"/>
      <c r="J84" s="12"/>
    </row>
    <row r="85" spans="1:10" ht="15.75" thickBot="1" x14ac:dyDescent="0.3">
      <c r="A85" s="23" t="s">
        <v>36</v>
      </c>
      <c r="B85" s="18" t="s">
        <v>85</v>
      </c>
      <c r="C85" s="14"/>
      <c r="D85" s="33"/>
      <c r="E85" s="24"/>
      <c r="F85" s="24"/>
      <c r="G85" s="12"/>
      <c r="H85" s="12"/>
      <c r="I85" s="12"/>
      <c r="J85" s="12"/>
    </row>
    <row r="86" spans="1:10" ht="15.75" thickBot="1" x14ac:dyDescent="0.3">
      <c r="A86" s="23" t="s">
        <v>56</v>
      </c>
      <c r="B86" s="18" t="s">
        <v>39</v>
      </c>
      <c r="C86" s="14"/>
      <c r="D86" s="12"/>
      <c r="E86" s="12"/>
      <c r="F86" s="12"/>
      <c r="G86" s="12"/>
      <c r="H86" s="12"/>
      <c r="I86" s="12"/>
      <c r="J86" s="12"/>
    </row>
    <row r="87" spans="1:10" ht="15.75" thickBot="1" x14ac:dyDescent="0.3">
      <c r="A87" s="120" t="s">
        <v>61</v>
      </c>
      <c r="B87" s="121"/>
      <c r="C87" s="14">
        <v>0</v>
      </c>
      <c r="D87" s="12"/>
      <c r="E87" s="12"/>
      <c r="F87" s="12"/>
      <c r="G87" s="12"/>
      <c r="H87" s="12"/>
      <c r="I87" s="12"/>
      <c r="J87" s="12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22" t="s">
        <v>86</v>
      </c>
      <c r="B89" s="122"/>
      <c r="C89" s="122"/>
      <c r="D89" s="12"/>
      <c r="E89" s="12"/>
      <c r="F89" s="12"/>
      <c r="G89" s="12"/>
      <c r="H89" s="12"/>
      <c r="I89" s="12"/>
      <c r="J89" s="12"/>
    </row>
    <row r="90" spans="1:10" ht="15.75" thickBot="1" x14ac:dyDescent="0.3">
      <c r="A90" s="17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5.75" thickBot="1" x14ac:dyDescent="0.3">
      <c r="A91" s="19" t="s">
        <v>87</v>
      </c>
      <c r="B91" s="21" t="s">
        <v>88</v>
      </c>
      <c r="C91" s="21" t="s">
        <v>27</v>
      </c>
      <c r="D91" s="12"/>
      <c r="E91" s="12"/>
      <c r="F91" s="12"/>
      <c r="G91" s="12"/>
      <c r="H91" s="12"/>
      <c r="I91" s="12"/>
      <c r="J91" s="12"/>
    </row>
    <row r="92" spans="1:10" ht="15.75" thickBot="1" x14ac:dyDescent="0.3">
      <c r="A92" s="23" t="s">
        <v>28</v>
      </c>
      <c r="B92" s="18" t="s">
        <v>89</v>
      </c>
      <c r="C92" s="14"/>
      <c r="D92" s="12"/>
      <c r="E92" s="12"/>
      <c r="F92" s="12"/>
      <c r="G92" s="12"/>
      <c r="H92" s="12"/>
      <c r="I92" s="12"/>
      <c r="J92" s="12"/>
    </row>
    <row r="93" spans="1:10" ht="15.75" thickBot="1" x14ac:dyDescent="0.3">
      <c r="A93" s="120" t="s">
        <v>40</v>
      </c>
      <c r="B93" s="121"/>
      <c r="C93" s="14">
        <v>0</v>
      </c>
      <c r="D93" s="12"/>
      <c r="E93" s="12"/>
      <c r="F93" s="12"/>
      <c r="G93" s="12"/>
      <c r="H93" s="12"/>
      <c r="I93" s="12"/>
      <c r="J93" s="12"/>
    </row>
    <row r="94" spans="1:1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25">
      <c r="A96" s="122" t="s">
        <v>90</v>
      </c>
      <c r="B96" s="122"/>
      <c r="C96" s="122"/>
      <c r="D96" s="12"/>
      <c r="E96" s="12"/>
      <c r="F96" s="12"/>
      <c r="G96" s="12"/>
      <c r="H96" s="12"/>
      <c r="I96" s="12"/>
      <c r="J96" s="12"/>
    </row>
    <row r="97" spans="1:10" ht="15.75" thickBot="1" x14ac:dyDescent="0.3">
      <c r="A97" s="17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5.75" thickBot="1" x14ac:dyDescent="0.3">
      <c r="A98" s="19">
        <v>4</v>
      </c>
      <c r="B98" s="21" t="s">
        <v>91</v>
      </c>
      <c r="C98" s="21" t="s">
        <v>27</v>
      </c>
      <c r="D98" s="12"/>
      <c r="E98" s="12"/>
      <c r="F98" s="12"/>
      <c r="G98" s="12"/>
      <c r="H98" s="12"/>
      <c r="I98" s="12"/>
      <c r="J98" s="12"/>
    </row>
    <row r="99" spans="1:10" ht="15.75" thickBot="1" x14ac:dyDescent="0.3">
      <c r="A99" s="23" t="s">
        <v>80</v>
      </c>
      <c r="B99" s="18" t="s">
        <v>81</v>
      </c>
      <c r="C99" s="14"/>
      <c r="D99" s="12"/>
      <c r="E99" s="12"/>
      <c r="F99" s="12"/>
      <c r="G99" s="12"/>
      <c r="H99" s="12"/>
      <c r="I99" s="12"/>
      <c r="J99" s="12"/>
    </row>
    <row r="100" spans="1:10" ht="15.75" thickBot="1" x14ac:dyDescent="0.3">
      <c r="A100" s="23" t="s">
        <v>87</v>
      </c>
      <c r="B100" s="18" t="s">
        <v>88</v>
      </c>
      <c r="C100" s="14"/>
      <c r="D100" s="12"/>
      <c r="E100" s="12"/>
      <c r="F100" s="12"/>
      <c r="G100" s="12"/>
      <c r="H100" s="12"/>
      <c r="I100" s="12"/>
      <c r="J100" s="12"/>
    </row>
    <row r="101" spans="1:10" ht="15.75" thickBot="1" x14ac:dyDescent="0.3">
      <c r="A101" s="120" t="s">
        <v>40</v>
      </c>
      <c r="B101" s="121"/>
      <c r="C101" s="14">
        <v>0</v>
      </c>
      <c r="D101" s="12"/>
      <c r="E101" s="12"/>
      <c r="F101" s="12"/>
      <c r="G101" s="12"/>
      <c r="H101" s="12"/>
      <c r="I101" s="12"/>
      <c r="J101" s="12"/>
    </row>
    <row r="102" spans="1:10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25">
      <c r="A104" s="119" t="s">
        <v>92</v>
      </c>
      <c r="B104" s="119"/>
      <c r="C104" s="119"/>
      <c r="D104" s="12"/>
      <c r="E104" s="12"/>
      <c r="F104" s="12"/>
      <c r="G104" s="12"/>
      <c r="H104" s="12"/>
      <c r="I104" s="12"/>
      <c r="J104" s="12"/>
    </row>
    <row r="105" spans="1:10" ht="15.75" thickBo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5.75" thickBot="1" x14ac:dyDescent="0.3">
      <c r="A106" s="19">
        <v>5</v>
      </c>
      <c r="B106" s="29" t="s">
        <v>93</v>
      </c>
      <c r="C106" s="21" t="s">
        <v>27</v>
      </c>
      <c r="D106" s="12"/>
      <c r="E106" s="12"/>
      <c r="F106" s="12"/>
      <c r="G106" s="12"/>
      <c r="H106" s="12"/>
      <c r="I106" s="12"/>
      <c r="J106" s="12"/>
    </row>
    <row r="107" spans="1:10" ht="15.75" thickBot="1" x14ac:dyDescent="0.3">
      <c r="A107" s="23" t="s">
        <v>28</v>
      </c>
      <c r="B107" s="18" t="s">
        <v>94</v>
      </c>
      <c r="C107" s="14"/>
      <c r="D107" s="12"/>
      <c r="E107" s="12"/>
      <c r="F107" s="12"/>
      <c r="G107" s="12"/>
      <c r="H107" s="12"/>
      <c r="I107" s="12"/>
      <c r="J107" s="12"/>
    </row>
    <row r="108" spans="1:10" ht="15.75" thickBot="1" x14ac:dyDescent="0.3">
      <c r="A108" s="23" t="s">
        <v>30</v>
      </c>
      <c r="B108" s="18" t="s">
        <v>95</v>
      </c>
      <c r="C108" s="14"/>
      <c r="D108" s="12"/>
      <c r="E108" s="12"/>
      <c r="F108" s="12"/>
      <c r="G108" s="12"/>
      <c r="H108" s="12"/>
      <c r="I108" s="12"/>
      <c r="J108" s="12"/>
    </row>
    <row r="109" spans="1:10" ht="15.75" thickBot="1" x14ac:dyDescent="0.3">
      <c r="A109" s="23" t="s">
        <v>32</v>
      </c>
      <c r="B109" s="18" t="s">
        <v>96</v>
      </c>
      <c r="C109" s="14"/>
      <c r="D109" s="12"/>
      <c r="E109" s="12"/>
      <c r="F109" s="12"/>
      <c r="G109" s="12"/>
      <c r="H109" s="12"/>
      <c r="I109" s="12"/>
      <c r="J109" s="12"/>
    </row>
    <row r="110" spans="1:10" ht="15.75" thickBot="1" x14ac:dyDescent="0.3">
      <c r="A110" s="23" t="s">
        <v>34</v>
      </c>
      <c r="B110" s="18" t="s">
        <v>39</v>
      </c>
      <c r="C110" s="14"/>
      <c r="D110" s="12"/>
      <c r="E110" s="12"/>
      <c r="F110" s="12"/>
      <c r="G110" s="12"/>
      <c r="H110" s="12"/>
      <c r="I110" s="12"/>
      <c r="J110" s="12"/>
    </row>
    <row r="111" spans="1:10" ht="15.75" thickBot="1" x14ac:dyDescent="0.3">
      <c r="A111" s="120" t="s">
        <v>61</v>
      </c>
      <c r="B111" s="121"/>
      <c r="C111" s="14">
        <v>0</v>
      </c>
      <c r="D111" s="12"/>
      <c r="E111" s="12"/>
      <c r="F111" s="12"/>
      <c r="G111" s="12"/>
      <c r="H111" s="12"/>
      <c r="I111" s="12"/>
      <c r="J111" s="12"/>
    </row>
    <row r="112" spans="1:10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x14ac:dyDescent="0.25">
      <c r="A113" s="119" t="s">
        <v>97</v>
      </c>
      <c r="B113" s="119"/>
      <c r="C113" s="119"/>
      <c r="D113" s="12"/>
      <c r="E113" s="12"/>
      <c r="F113" s="12"/>
      <c r="G113" s="12"/>
      <c r="H113" s="12"/>
      <c r="I113" s="12"/>
      <c r="J113" s="12"/>
    </row>
    <row r="114" spans="1:10" ht="15.75" thickBo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5.75" thickBot="1" x14ac:dyDescent="0.3">
      <c r="A115" s="19">
        <v>6</v>
      </c>
      <c r="B115" s="29" t="s">
        <v>98</v>
      </c>
      <c r="C115" s="21" t="s">
        <v>50</v>
      </c>
      <c r="D115" s="21" t="s">
        <v>27</v>
      </c>
      <c r="E115" s="32"/>
      <c r="F115" s="12"/>
      <c r="G115" s="12"/>
      <c r="H115" s="12"/>
      <c r="I115" s="12"/>
      <c r="J115" s="12"/>
    </row>
    <row r="116" spans="1:10" ht="15.75" thickBot="1" x14ac:dyDescent="0.3">
      <c r="A116" s="23" t="s">
        <v>28</v>
      </c>
      <c r="B116" s="18" t="s">
        <v>99</v>
      </c>
      <c r="C116" s="16"/>
      <c r="D116" s="14"/>
      <c r="E116" s="32"/>
      <c r="F116" s="12"/>
      <c r="G116" s="12"/>
      <c r="H116" s="12"/>
      <c r="I116" s="12"/>
      <c r="J116" s="12"/>
    </row>
    <row r="117" spans="1:10" ht="15.75" thickBot="1" x14ac:dyDescent="0.3">
      <c r="A117" s="23" t="s">
        <v>30</v>
      </c>
      <c r="B117" s="18" t="s">
        <v>100</v>
      </c>
      <c r="C117" s="16"/>
      <c r="D117" s="14"/>
      <c r="E117" s="32"/>
      <c r="F117" s="12"/>
      <c r="G117" s="12"/>
      <c r="H117" s="12"/>
      <c r="I117" s="12"/>
      <c r="J117" s="12"/>
    </row>
    <row r="118" spans="1:10" ht="15.75" thickBot="1" x14ac:dyDescent="0.3">
      <c r="A118" s="23" t="s">
        <v>32</v>
      </c>
      <c r="B118" s="18" t="s">
        <v>101</v>
      </c>
      <c r="C118" s="16"/>
      <c r="D118" s="14"/>
      <c r="E118" s="32"/>
      <c r="F118" s="12"/>
      <c r="G118" s="12"/>
      <c r="H118" s="12"/>
      <c r="I118" s="12"/>
      <c r="J118" s="12"/>
    </row>
    <row r="119" spans="1:10" ht="15.75" thickBot="1" x14ac:dyDescent="0.3">
      <c r="A119" s="23"/>
      <c r="B119" s="18" t="s">
        <v>102</v>
      </c>
      <c r="C119" s="16"/>
      <c r="D119" s="14"/>
      <c r="E119" s="32"/>
      <c r="F119" s="12"/>
      <c r="G119" s="12"/>
      <c r="H119" s="12"/>
      <c r="I119" s="12"/>
      <c r="J119" s="12"/>
    </row>
    <row r="120" spans="1:10" ht="15.75" thickBot="1" x14ac:dyDescent="0.3">
      <c r="A120" s="23"/>
      <c r="B120" s="18" t="s">
        <v>103</v>
      </c>
      <c r="C120" s="16"/>
      <c r="D120" s="14"/>
      <c r="E120" s="32"/>
      <c r="F120" s="12"/>
      <c r="G120" s="12"/>
      <c r="H120" s="12"/>
      <c r="I120" s="12"/>
      <c r="J120" s="12"/>
    </row>
    <row r="121" spans="1:10" ht="15.75" thickBot="1" x14ac:dyDescent="0.3">
      <c r="A121" s="23"/>
      <c r="B121" s="18" t="s">
        <v>104</v>
      </c>
      <c r="C121" s="16"/>
      <c r="D121" s="14"/>
      <c r="E121" s="32"/>
      <c r="F121" s="12"/>
      <c r="G121" s="12"/>
      <c r="H121" s="12"/>
      <c r="I121" s="12"/>
      <c r="J121" s="12"/>
    </row>
    <row r="122" spans="1:10" ht="15.75" thickBot="1" x14ac:dyDescent="0.3">
      <c r="A122" s="120" t="s">
        <v>61</v>
      </c>
      <c r="B122" s="121"/>
      <c r="C122" s="16"/>
      <c r="D122" s="14">
        <v>0</v>
      </c>
      <c r="E122" s="32"/>
      <c r="F122" s="12"/>
      <c r="G122" s="12"/>
      <c r="H122" s="12"/>
      <c r="I122" s="12"/>
      <c r="J122" s="12"/>
    </row>
    <row r="123" spans="1:10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x14ac:dyDescent="0.25">
      <c r="A124" s="119" t="s">
        <v>105</v>
      </c>
      <c r="B124" s="119"/>
      <c r="C124" s="119"/>
      <c r="D124" s="12"/>
      <c r="E124" s="12"/>
      <c r="F124" s="12"/>
      <c r="G124" s="12"/>
      <c r="H124" s="12"/>
      <c r="I124" s="12"/>
      <c r="J124" s="12"/>
    </row>
    <row r="125" spans="1:10" ht="15.75" thickBo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39" thickBot="1" x14ac:dyDescent="0.3">
      <c r="A126" s="19"/>
      <c r="B126" s="30" t="s">
        <v>106</v>
      </c>
      <c r="C126" s="15" t="s">
        <v>27</v>
      </c>
      <c r="D126" s="12"/>
      <c r="E126" s="12"/>
      <c r="F126" s="12"/>
      <c r="G126" s="12"/>
      <c r="H126" s="12"/>
      <c r="I126" s="12"/>
      <c r="J126" s="12"/>
    </row>
    <row r="127" spans="1:10" ht="15.75" thickBot="1" x14ac:dyDescent="0.3">
      <c r="A127" s="22" t="s">
        <v>28</v>
      </c>
      <c r="B127" s="18" t="s">
        <v>25</v>
      </c>
      <c r="C127" s="13">
        <v>0</v>
      </c>
      <c r="D127" s="12"/>
      <c r="E127" s="12"/>
      <c r="F127" s="12"/>
      <c r="G127" s="12"/>
      <c r="H127" s="12"/>
      <c r="I127" s="12"/>
      <c r="J127" s="12"/>
    </row>
    <row r="128" spans="1:10" ht="26.25" thickBot="1" x14ac:dyDescent="0.3">
      <c r="A128" s="22" t="s">
        <v>30</v>
      </c>
      <c r="B128" s="18" t="s">
        <v>41</v>
      </c>
      <c r="C128" s="13">
        <v>0</v>
      </c>
      <c r="D128" s="12"/>
      <c r="E128" s="12"/>
      <c r="F128" s="12"/>
      <c r="G128" s="12"/>
      <c r="H128" s="12"/>
      <c r="I128" s="12"/>
      <c r="J128" s="12"/>
    </row>
    <row r="129" spans="1:10" ht="15.75" thickBot="1" x14ac:dyDescent="0.3">
      <c r="A129" s="22" t="s">
        <v>32</v>
      </c>
      <c r="B129" s="18" t="s">
        <v>70</v>
      </c>
      <c r="C129" s="13">
        <v>0</v>
      </c>
      <c r="D129" s="12"/>
      <c r="E129" s="12"/>
      <c r="F129" s="12"/>
      <c r="G129" s="12"/>
      <c r="H129" s="12"/>
      <c r="I129" s="12"/>
      <c r="J129" s="12"/>
    </row>
    <row r="130" spans="1:10" ht="26.25" thickBot="1" x14ac:dyDescent="0.3">
      <c r="A130" s="22" t="s">
        <v>34</v>
      </c>
      <c r="B130" s="18" t="s">
        <v>78</v>
      </c>
      <c r="C130" s="13">
        <v>0</v>
      </c>
      <c r="D130" s="12"/>
      <c r="E130" s="12"/>
      <c r="F130" s="12"/>
      <c r="G130" s="12"/>
      <c r="H130" s="12"/>
      <c r="I130" s="12"/>
      <c r="J130" s="12"/>
    </row>
    <row r="131" spans="1:10" ht="15.75" thickBot="1" x14ac:dyDescent="0.3">
      <c r="A131" s="22" t="s">
        <v>36</v>
      </c>
      <c r="B131" s="18" t="s">
        <v>92</v>
      </c>
      <c r="C131" s="13">
        <v>0</v>
      </c>
      <c r="D131" s="12"/>
      <c r="E131" s="12"/>
      <c r="F131" s="12"/>
      <c r="G131" s="12"/>
      <c r="H131" s="12"/>
      <c r="I131" s="12"/>
      <c r="J131" s="12"/>
    </row>
    <row r="132" spans="1:10" ht="15.75" customHeight="1" thickBot="1" x14ac:dyDescent="0.3">
      <c r="A132" s="120" t="s">
        <v>107</v>
      </c>
      <c r="B132" s="121"/>
      <c r="C132" s="13">
        <v>0</v>
      </c>
      <c r="D132" s="12"/>
      <c r="E132" s="12"/>
      <c r="F132" s="12"/>
      <c r="G132" s="12"/>
      <c r="H132" s="12"/>
      <c r="I132" s="12"/>
      <c r="J132" s="12"/>
    </row>
    <row r="133" spans="1:10" ht="15.75" thickBot="1" x14ac:dyDescent="0.3">
      <c r="A133" s="22" t="s">
        <v>56</v>
      </c>
      <c r="B133" s="18" t="s">
        <v>108</v>
      </c>
      <c r="C133" s="13">
        <v>0</v>
      </c>
      <c r="D133" s="12"/>
      <c r="E133" s="12"/>
      <c r="F133" s="12"/>
      <c r="G133" s="12"/>
      <c r="H133" s="12"/>
      <c r="I133" s="12"/>
      <c r="J133" s="12"/>
    </row>
    <row r="134" spans="1:10" ht="15.75" customHeight="1" thickBot="1" x14ac:dyDescent="0.3">
      <c r="A134" s="120" t="s">
        <v>109</v>
      </c>
      <c r="B134" s="121"/>
      <c r="C134" s="13">
        <v>0</v>
      </c>
      <c r="D134" s="12"/>
      <c r="E134" s="12"/>
      <c r="F134" s="12"/>
      <c r="G134" s="12"/>
      <c r="H134" s="12"/>
      <c r="I134" s="12"/>
      <c r="J134" s="12"/>
    </row>
  </sheetData>
  <mergeCells count="29">
    <mergeCell ref="A78:C78"/>
    <mergeCell ref="A87:B87"/>
    <mergeCell ref="A31:D31"/>
    <mergeCell ref="A42:B42"/>
    <mergeCell ref="D49:E49"/>
    <mergeCell ref="A45:C45"/>
    <mergeCell ref="A72:B72"/>
    <mergeCell ref="D70:F70"/>
    <mergeCell ref="A75:C75"/>
    <mergeCell ref="A54:C54"/>
    <mergeCell ref="A52:B52"/>
    <mergeCell ref="A60:B60"/>
    <mergeCell ref="A63:C63"/>
    <mergeCell ref="A9:C9"/>
    <mergeCell ref="A132:B132"/>
    <mergeCell ref="A134:B134"/>
    <mergeCell ref="A89:C89"/>
    <mergeCell ref="A93:B93"/>
    <mergeCell ref="A124:C124"/>
    <mergeCell ref="A122:B122"/>
    <mergeCell ref="A96:C96"/>
    <mergeCell ref="A104:C104"/>
    <mergeCell ref="A101:B101"/>
    <mergeCell ref="A111:B111"/>
    <mergeCell ref="A113:C113"/>
    <mergeCell ref="A19:B19"/>
    <mergeCell ref="A21:C21"/>
    <mergeCell ref="A23:C23"/>
    <mergeCell ref="A28:B2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6" workbookViewId="0">
      <selection activeCell="C21" sqref="C21"/>
    </sheetView>
  </sheetViews>
  <sheetFormatPr defaultRowHeight="15" x14ac:dyDescent="0.25"/>
  <cols>
    <col min="1" max="1" width="46" customWidth="1"/>
    <col min="2" max="2" width="36.85546875" customWidth="1"/>
    <col min="3" max="3" width="27.28515625" customWidth="1"/>
  </cols>
  <sheetData>
    <row r="1" spans="1:3" x14ac:dyDescent="0.25">
      <c r="A1" s="127" t="s">
        <v>274</v>
      </c>
      <c r="B1" s="128"/>
      <c r="C1" s="129"/>
    </row>
    <row r="2" spans="1:3" x14ac:dyDescent="0.25">
      <c r="A2" s="132" t="s">
        <v>110</v>
      </c>
      <c r="B2" s="132" t="s">
        <v>111</v>
      </c>
      <c r="C2" s="130" t="s">
        <v>112</v>
      </c>
    </row>
    <row r="3" spans="1:3" x14ac:dyDescent="0.25">
      <c r="A3" s="105"/>
      <c r="B3" s="105"/>
      <c r="C3" s="131"/>
    </row>
    <row r="4" spans="1:3" ht="24" x14ac:dyDescent="0.25">
      <c r="A4" s="37" t="s">
        <v>113</v>
      </c>
      <c r="B4" s="40" t="s">
        <v>114</v>
      </c>
      <c r="C4" s="41">
        <v>0</v>
      </c>
    </row>
    <row r="5" spans="1:3" ht="24" x14ac:dyDescent="0.25">
      <c r="A5" s="37" t="s">
        <v>115</v>
      </c>
      <c r="B5" s="40" t="s">
        <v>114</v>
      </c>
      <c r="C5" s="41">
        <v>0</v>
      </c>
    </row>
    <row r="6" spans="1:3" ht="24" x14ac:dyDescent="0.25">
      <c r="A6" s="37" t="s">
        <v>116</v>
      </c>
      <c r="B6" s="40" t="s">
        <v>114</v>
      </c>
      <c r="C6" s="41">
        <v>0</v>
      </c>
    </row>
    <row r="7" spans="1:3" ht="24" x14ac:dyDescent="0.25">
      <c r="A7" s="37" t="s">
        <v>117</v>
      </c>
      <c r="B7" s="40" t="s">
        <v>114</v>
      </c>
      <c r="C7" s="41">
        <v>0</v>
      </c>
    </row>
    <row r="8" spans="1:3" ht="24" x14ac:dyDescent="0.25">
      <c r="A8" s="37" t="s">
        <v>118</v>
      </c>
      <c r="B8" s="40" t="s">
        <v>114</v>
      </c>
      <c r="C8" s="41">
        <v>0</v>
      </c>
    </row>
    <row r="9" spans="1:3" ht="24" x14ac:dyDescent="0.25">
      <c r="A9" s="37" t="s">
        <v>119</v>
      </c>
      <c r="B9" s="40" t="s">
        <v>114</v>
      </c>
      <c r="C9" s="41">
        <v>0</v>
      </c>
    </row>
    <row r="10" spans="1:3" ht="24" x14ac:dyDescent="0.25">
      <c r="A10" s="37" t="s">
        <v>120</v>
      </c>
      <c r="B10" s="40" t="s">
        <v>114</v>
      </c>
      <c r="C10" s="41">
        <v>0</v>
      </c>
    </row>
    <row r="11" spans="1:3" ht="24" x14ac:dyDescent="0.25">
      <c r="A11" s="37" t="s">
        <v>121</v>
      </c>
      <c r="B11" s="40" t="s">
        <v>114</v>
      </c>
      <c r="C11" s="41">
        <v>0</v>
      </c>
    </row>
    <row r="12" spans="1:3" ht="24" x14ac:dyDescent="0.25">
      <c r="A12" s="37" t="s">
        <v>122</v>
      </c>
      <c r="B12" s="40" t="s">
        <v>114</v>
      </c>
      <c r="C12" s="41">
        <v>0</v>
      </c>
    </row>
    <row r="13" spans="1:3" ht="24" x14ac:dyDescent="0.25">
      <c r="A13" s="37" t="s">
        <v>123</v>
      </c>
      <c r="B13" s="40" t="s">
        <v>114</v>
      </c>
      <c r="C13" s="41">
        <v>0</v>
      </c>
    </row>
    <row r="14" spans="1:3" ht="24" x14ac:dyDescent="0.25">
      <c r="A14" s="37" t="s">
        <v>65</v>
      </c>
      <c r="B14" s="40" t="s">
        <v>114</v>
      </c>
      <c r="C14" s="41">
        <v>0</v>
      </c>
    </row>
    <row r="15" spans="1:3" ht="23.25" customHeight="1" x14ac:dyDescent="0.25">
      <c r="A15" s="39" t="s">
        <v>124</v>
      </c>
      <c r="B15" s="39" t="s">
        <v>125</v>
      </c>
      <c r="C15" s="42">
        <f>SUM(C4:C14)</f>
        <v>0</v>
      </c>
    </row>
    <row r="16" spans="1:3" ht="36" x14ac:dyDescent="0.25">
      <c r="A16" s="37" t="s">
        <v>126</v>
      </c>
      <c r="B16" s="40" t="s">
        <v>127</v>
      </c>
      <c r="C16" s="43">
        <f>ROUNDUP(C15*10%,2)</f>
        <v>0</v>
      </c>
    </row>
    <row r="17" spans="1:3" ht="36" x14ac:dyDescent="0.25">
      <c r="A17" s="37" t="s">
        <v>128</v>
      </c>
      <c r="B17" s="40" t="s">
        <v>127</v>
      </c>
      <c r="C17" s="43">
        <f>ROUNDUP(C15*10%,2)</f>
        <v>0</v>
      </c>
    </row>
    <row r="18" spans="1:3" ht="36" x14ac:dyDescent="0.25">
      <c r="A18" s="37" t="s">
        <v>129</v>
      </c>
      <c r="B18" s="39" t="s">
        <v>130</v>
      </c>
      <c r="C18" s="44">
        <f>C15+C16+C17</f>
        <v>0</v>
      </c>
    </row>
    <row r="19" spans="1:3" ht="24" x14ac:dyDescent="0.25">
      <c r="A19" s="39" t="s">
        <v>131</v>
      </c>
      <c r="B19" s="39" t="s">
        <v>132</v>
      </c>
      <c r="C19" s="42">
        <f>'IV D - CUSTO PESSOAL MIN'!D32</f>
        <v>0</v>
      </c>
    </row>
    <row r="20" spans="1:3" x14ac:dyDescent="0.25">
      <c r="A20" s="126" t="s">
        <v>133</v>
      </c>
      <c r="B20" s="126"/>
      <c r="C20" s="38">
        <f>C18+C19</f>
        <v>0</v>
      </c>
    </row>
    <row r="21" spans="1:3" x14ac:dyDescent="0.25">
      <c r="A21" s="126" t="s">
        <v>134</v>
      </c>
      <c r="B21" s="126"/>
      <c r="C21" s="38">
        <f>C20*12</f>
        <v>0</v>
      </c>
    </row>
  </sheetData>
  <mergeCells count="6">
    <mergeCell ref="A21:B21"/>
    <mergeCell ref="A1:C1"/>
    <mergeCell ref="C2:C3"/>
    <mergeCell ref="A2:A3"/>
    <mergeCell ref="B2:B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FÓRM INFANTIL</vt:lpstr>
      <vt:lpstr>IV C - CUSTO UNIT E TOTAL</vt:lpstr>
      <vt:lpstr>IV D - CUSTO PESSOAL MIN</vt:lpstr>
      <vt:lpstr>IV E - PLAN ABERTA PESS MIN</vt:lpstr>
      <vt:lpstr>IV F - RESUMO DE COTAÇÃO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DANIELE</cp:lastModifiedBy>
  <dcterms:created xsi:type="dcterms:W3CDTF">2024-03-07T17:38:52Z</dcterms:created>
  <dcterms:modified xsi:type="dcterms:W3CDTF">2024-03-08T18:33:21Z</dcterms:modified>
</cp:coreProperties>
</file>